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Kantin Hesaplama" sheetId="1" r:id="rId1"/>
    <sheet name="KANTİNFTCO" sheetId="2" r:id="rId2"/>
    <sheet name="YEMEKHANEFTCO" sheetId="3" r:id="rId3"/>
    <sheet name="AYLIKTAKİP" sheetId="4" r:id="rId4"/>
  </sheets>
  <definedNames>
    <definedName name="_xlnm.Print_Area" localSheetId="0">'Kantin Hesaplama'!$A$1:$E$21</definedName>
  </definedNames>
  <calcPr calcId="152511"/>
</workbook>
</file>

<file path=xl/calcChain.xml><?xml version="1.0" encoding="utf-8"?>
<calcChain xmlns="http://schemas.openxmlformats.org/spreadsheetml/2006/main">
  <c r="L15" i="4" l="1"/>
  <c r="K15" i="4"/>
  <c r="J15" i="4"/>
  <c r="I15" i="4"/>
  <c r="H15" i="4"/>
  <c r="G15" i="4"/>
  <c r="E15" i="4"/>
  <c r="D15" i="4"/>
  <c r="F14" i="4"/>
  <c r="M14" i="4" s="1"/>
  <c r="F13" i="4"/>
  <c r="M13" i="4" s="1"/>
  <c r="F12" i="4"/>
  <c r="M12" i="4" s="1"/>
  <c r="M11" i="4"/>
  <c r="F11" i="4"/>
  <c r="F10" i="4"/>
  <c r="M10" i="4" s="1"/>
  <c r="M9" i="4"/>
  <c r="F9" i="4"/>
  <c r="F8" i="4"/>
  <c r="M8" i="4" s="1"/>
  <c r="M7" i="4"/>
  <c r="F7" i="4"/>
  <c r="F6" i="4"/>
  <c r="M6" i="4" s="1"/>
  <c r="M5" i="4"/>
  <c r="F5" i="4"/>
  <c r="F4" i="4"/>
  <c r="M4" i="4" s="1"/>
  <c r="F3" i="4"/>
  <c r="F15" i="4" s="1"/>
  <c r="M3" i="4" l="1"/>
  <c r="M15" i="4" s="1"/>
  <c r="D5" i="3"/>
  <c r="E5" i="3" s="1"/>
  <c r="E2" i="3"/>
  <c r="D5" i="2"/>
  <c r="E5" i="2" s="1"/>
  <c r="E2" i="2"/>
  <c r="E2" i="1"/>
  <c r="E6" i="3" l="1"/>
  <c r="D9" i="3"/>
  <c r="E9" i="3" s="1"/>
  <c r="E6" i="2"/>
  <c r="D9" i="2"/>
  <c r="E9" i="2" s="1"/>
  <c r="D5" i="1"/>
  <c r="E5" i="1" s="1"/>
  <c r="D13" i="2" l="1"/>
  <c r="E13" i="2" s="1"/>
  <c r="E14" i="3"/>
  <c r="D13" i="3"/>
  <c r="E13" i="3" s="1"/>
  <c r="D11" i="3"/>
  <c r="E11" i="3" s="1"/>
  <c r="D12" i="3"/>
  <c r="D10" i="3"/>
  <c r="E10" i="3" s="1"/>
  <c r="D10" i="2"/>
  <c r="E10" i="2" s="1"/>
  <c r="D12" i="2"/>
  <c r="D11" i="2"/>
  <c r="E11" i="2" s="1"/>
  <c r="E14" i="2"/>
  <c r="E6" i="1"/>
  <c r="D9" i="1"/>
  <c r="D10" i="1" s="1"/>
  <c r="E10" i="1" s="1"/>
  <c r="E12" i="3" l="1"/>
  <c r="E15" i="3" s="1"/>
  <c r="E12" i="2"/>
  <c r="E15" i="2" s="1"/>
  <c r="E14" i="1"/>
  <c r="D11" i="1"/>
  <c r="E11" i="1" s="1"/>
  <c r="D13" i="1"/>
  <c r="E13" i="1" s="1"/>
  <c r="D12" i="1"/>
  <c r="E9" i="1"/>
  <c r="E12" i="1" l="1"/>
  <c r="E15" i="1" s="1"/>
</calcChain>
</file>

<file path=xl/comments1.xml><?xml version="1.0" encoding="utf-8"?>
<comments xmlns="http://schemas.openxmlformats.org/spreadsheetml/2006/main">
  <authors>
    <author>Yazar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</text>
    </comment>
    <comment ref="C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İLK KEZ KİRALANACAK İSE, KİRA BEDELİNİ BURAYA YAZINIZ.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</text>
    </comment>
    <comment ref="C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İLK KEZ KİRALANACAK İSE, KİRA BEDELİNİ BURAYA YAZINIZ.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Yazar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</text>
    </comment>
    <comment ref="C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İLK KEZ KİRALANACAK İSE BOŞ BIRAKINIZ.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İLK KEZ KİRALANACAK İSE, KİRA BEDELİNİ BURAYA YAZINIZ.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<sst xmlns="http://schemas.openxmlformats.org/spreadsheetml/2006/main" count="93" uniqueCount="48">
  <si>
    <t>YILLIK ARTIŞ MİKTARI</t>
  </si>
  <si>
    <t>ARZ BEDELİ</t>
  </si>
  <si>
    <t>İLÇE PAYI</t>
  </si>
  <si>
    <t>İL PAYI</t>
  </si>
  <si>
    <t>PAYLAR</t>
  </si>
  <si>
    <t>YÜZDE ORANI</t>
  </si>
  <si>
    <t>YILLIK TOPLAM</t>
  </si>
  <si>
    <t>Okul Aile Birliği Başkanı</t>
  </si>
  <si>
    <t>Kantin Müsteciri</t>
  </si>
  <si>
    <t>Esnaf Odası Temsilcisi</t>
  </si>
  <si>
    <t>KESİN TEMİNAT VE İADE ŞEKLİ TUTARI</t>
  </si>
  <si>
    <t>KANTİN KİRA BEDELLERİ HESAPLAMA TABLOSU</t>
  </si>
  <si>
    <t>………………………….…..</t>
  </si>
  <si>
    <t>KİRA BEDELİ 2015-2016 YILI</t>
  </si>
  <si>
    <t>BİR ÖNCEKİ YILIN KİRA BEDELİ 2014-2015 YILI</t>
  </si>
  <si>
    <t>TOPLAM KİRA BEDELİ (ANLAŞMANIN 4. MADDESİNE YAZILACAK)</t>
  </si>
  <si>
    <t>OKUL PAYI</t>
  </si>
  <si>
    <t>AYLIK TOPLAM</t>
  </si>
  <si>
    <t>ÖNCEKİ 12 AYIN ÜFE ORANI ORTALAMASI
(TÜİK.GOV.TR RESMİ VERİSİ)</t>
  </si>
  <si>
    <t>15 GÜNLÜK YARIM AY (ŞUBAT 2016 AYINDA ÖDEYECEKTİR)</t>
  </si>
  <si>
    <t>TOPLAM  (İLÇE PAYI +  İL PAYI + OKUL PAYI)</t>
  </si>
  <si>
    <t>…………………….</t>
  </si>
  <si>
    <t>………………….</t>
  </si>
  <si>
    <t>YEMEKHANE KİRA BEDELLERİ HESAPLAMA TABLOSU</t>
  </si>
  <si>
    <t>2021-2022 YILI
AYLIK KİRA BEDELİ</t>
  </si>
  <si>
    <t xml:space="preserve"> </t>
  </si>
  <si>
    <t>NO</t>
  </si>
  <si>
    <t>AY</t>
  </si>
  <si>
    <t>KANTİN</t>
  </si>
  <si>
    <t>YEMEKHANE</t>
  </si>
  <si>
    <t>TOPLAM</t>
  </si>
  <si>
    <t>KANTİN İL PAYI</t>
  </si>
  <si>
    <t>KANTİN İLÇE PAYI</t>
  </si>
  <si>
    <t>KANTİN ARZ BEDELİ</t>
  </si>
  <si>
    <t>YEMEKHANE İL</t>
  </si>
  <si>
    <t>YEMEKHANE İLÇE</t>
  </si>
  <si>
    <t>YEMEKHANE ARZ</t>
  </si>
  <si>
    <t>GENEL TOPLAM</t>
  </si>
  <si>
    <t>EKSİK</t>
  </si>
  <si>
    <t>NOT</t>
  </si>
  <si>
    <t>ödemesiz</t>
  </si>
  <si>
    <t>Subat 22</t>
  </si>
  <si>
    <t>BİR ÖNCEKİ YILIN KİRA BEDELİ ………... YILI</t>
  </si>
  <si>
    <t>………... ÖĞRETİM YILI TAKİP ÇİZELGESİ</t>
  </si>
  <si>
    <t>BİR ÖNCEKİ YILIN KİRA BEDELİ …………... YILI</t>
  </si>
  <si>
    <t>15 GÜNLÜK YARIM AY (ŞUBAT ……. AYINDA ÖDEYECEKTİR)</t>
  </si>
  <si>
    <t>………... YILI
AYLIK KİRA BEDELİ</t>
  </si>
  <si>
    <t>…………. YILI
AYLIK KİRA BEDELİ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</si>
</sst>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\ &quot;₺&quot;_-;\-* #,##0\ &quot;₺&quot;_-;_-* &quot;-&quot;\ &quot;₺&quot;_-;_-@_-"/>
    <numFmt numFmtId="165" formatCode="#,##0.00\ &quot;TL&quot;"/>
    <numFmt numFmtId="166" formatCode="dd\/mm\/yyyy"/>
    <numFmt numFmtId="167" formatCode="[$-41F]mmmm\ yy;@"/>
    <numFmt numFmtId="168" formatCode="#,##0.00\ &quot;₺&quot;"/>
    <numFmt numFmtId="169" formatCode="#,##0\ &quot;₺&quot;"/>
    <numFmt numFmtId="170" formatCode="#,##0\ &quot;TL&quot;"/>
  </numFmts>
  <fonts count="31" x14ac:knownFonts="1">
    <font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5"/>
      <name val="Arial"/>
      <family val="2"/>
      <charset val="162"/>
    </font>
    <font>
      <b/>
      <sz val="10"/>
      <color rgb="FF0070C0"/>
      <name val="Arial Tur"/>
      <charset val="162"/>
    </font>
    <font>
      <b/>
      <sz val="12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002060"/>
      <name val="Arial"/>
      <family val="2"/>
      <charset val="162"/>
    </font>
    <font>
      <sz val="10"/>
      <name val="Arial Tur"/>
      <charset val="162"/>
    </font>
    <font>
      <b/>
      <sz val="8"/>
      <color indexed="10"/>
      <name val="Arial Tur"/>
      <charset val="162"/>
    </font>
    <font>
      <b/>
      <sz val="8"/>
      <color indexed="12"/>
      <name val="Arial Tur"/>
      <charset val="162"/>
    </font>
    <font>
      <b/>
      <sz val="10"/>
      <color rgb="FFFF0000"/>
      <name val="Arial"/>
      <family val="2"/>
      <charset val="16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162"/>
    </font>
    <font>
      <b/>
      <sz val="9"/>
      <color indexed="8"/>
      <name val="Arial"/>
      <family val="2"/>
    </font>
    <font>
      <b/>
      <sz val="12"/>
      <color rgb="FFFF0000"/>
      <name val="Arial"/>
      <family val="2"/>
      <charset val="162"/>
    </font>
    <font>
      <b/>
      <sz val="8"/>
      <color rgb="FF002060"/>
      <name val="Arial"/>
      <family val="2"/>
      <charset val="16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47">
    <xf numFmtId="0" fontId="0" fillId="0" borderId="0" xfId="0"/>
    <xf numFmtId="0" fontId="2" fillId="0" borderId="0" xfId="0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center"/>
    </xf>
    <xf numFmtId="165" fontId="2" fillId="0" borderId="6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5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/>
    <xf numFmtId="16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18" fillId="0" borderId="13" xfId="1" applyNumberFormat="1" applyFont="1" applyFill="1" applyBorder="1" applyAlignment="1">
      <alignment horizontal="center"/>
    </xf>
    <xf numFmtId="169" fontId="19" fillId="3" borderId="13" xfId="0" applyNumberFormat="1" applyFont="1" applyFill="1" applyBorder="1" applyAlignment="1">
      <alignment horizontal="center"/>
    </xf>
    <xf numFmtId="169" fontId="20" fillId="4" borderId="15" xfId="0" applyNumberFormat="1" applyFont="1" applyFill="1" applyBorder="1"/>
    <xf numFmtId="169" fontId="21" fillId="4" borderId="13" xfId="0" applyNumberFormat="1" applyFont="1" applyFill="1" applyBorder="1" applyAlignment="1">
      <alignment horizontal="center"/>
    </xf>
    <xf numFmtId="168" fontId="18" fillId="0" borderId="18" xfId="1" applyNumberFormat="1" applyFont="1" applyFill="1" applyBorder="1" applyAlignment="1">
      <alignment horizontal="center"/>
    </xf>
    <xf numFmtId="169" fontId="19" fillId="3" borderId="18" xfId="0" applyNumberFormat="1" applyFont="1" applyFill="1" applyBorder="1" applyAlignment="1">
      <alignment horizontal="center"/>
    </xf>
    <xf numFmtId="169" fontId="20" fillId="5" borderId="1" xfId="0" applyNumberFormat="1" applyFont="1" applyFill="1" applyBorder="1"/>
    <xf numFmtId="169" fontId="21" fillId="5" borderId="18" xfId="0" applyNumberFormat="1" applyFont="1" applyFill="1" applyBorder="1" applyAlignment="1">
      <alignment horizontal="center"/>
    </xf>
    <xf numFmtId="169" fontId="20" fillId="4" borderId="1" xfId="0" applyNumberFormat="1" applyFont="1" applyFill="1" applyBorder="1"/>
    <xf numFmtId="169" fontId="21" fillId="4" borderId="18" xfId="0" applyNumberFormat="1" applyFont="1" applyFill="1" applyBorder="1" applyAlignment="1">
      <alignment horizontal="center"/>
    </xf>
    <xf numFmtId="169" fontId="19" fillId="3" borderId="19" xfId="0" applyNumberFormat="1" applyFont="1" applyFill="1" applyBorder="1" applyAlignment="1">
      <alignment horizontal="center"/>
    </xf>
    <xf numFmtId="169" fontId="21" fillId="5" borderId="19" xfId="0" applyNumberFormat="1" applyFont="1" applyFill="1" applyBorder="1" applyAlignment="1">
      <alignment horizontal="center"/>
    </xf>
    <xf numFmtId="168" fontId="18" fillId="0" borderId="3" xfId="1" applyNumberFormat="1" applyFont="1" applyFill="1" applyBorder="1" applyAlignment="1">
      <alignment horizontal="center"/>
    </xf>
    <xf numFmtId="169" fontId="23" fillId="5" borderId="1" xfId="0" applyNumberFormat="1" applyFont="1" applyFill="1" applyBorder="1"/>
    <xf numFmtId="164" fontId="20" fillId="4" borderId="1" xfId="0" applyNumberFormat="1" applyFont="1" applyFill="1" applyBorder="1"/>
    <xf numFmtId="164" fontId="23" fillId="4" borderId="1" xfId="0" applyNumberFormat="1" applyFont="1" applyFill="1" applyBorder="1"/>
    <xf numFmtId="0" fontId="0" fillId="6" borderId="23" xfId="0" applyFill="1" applyBorder="1"/>
    <xf numFmtId="0" fontId="23" fillId="6" borderId="24" xfId="0" applyFont="1" applyFill="1" applyBorder="1"/>
    <xf numFmtId="0" fontId="24" fillId="7" borderId="25" xfId="0" applyFont="1" applyFill="1" applyBorder="1" applyAlignment="1">
      <alignment horizontal="center" vertical="center"/>
    </xf>
    <xf numFmtId="169" fontId="13" fillId="7" borderId="24" xfId="0" applyNumberFormat="1" applyFont="1" applyFill="1" applyBorder="1" applyAlignment="1">
      <alignment horizontal="center"/>
    </xf>
    <xf numFmtId="169" fontId="11" fillId="7" borderId="26" xfId="0" applyNumberFormat="1" applyFont="1" applyFill="1" applyBorder="1" applyAlignment="1">
      <alignment horizontal="center"/>
    </xf>
    <xf numFmtId="169" fontId="13" fillId="7" borderId="27" xfId="0" applyNumberFormat="1" applyFont="1" applyFill="1" applyBorder="1" applyAlignment="1">
      <alignment horizontal="center"/>
    </xf>
    <xf numFmtId="169" fontId="25" fillId="7" borderId="24" xfId="0" applyNumberFormat="1" applyFont="1" applyFill="1" applyBorder="1" applyAlignment="1">
      <alignment horizontal="center"/>
    </xf>
    <xf numFmtId="169" fontId="25" fillId="7" borderId="25" xfId="0" applyNumberFormat="1" applyFont="1" applyFill="1" applyBorder="1" applyAlignment="1">
      <alignment horizontal="center"/>
    </xf>
    <xf numFmtId="0" fontId="0" fillId="0" borderId="25" xfId="0" applyBorder="1"/>
    <xf numFmtId="170" fontId="0" fillId="3" borderId="24" xfId="0" applyNumberFormat="1" applyFill="1" applyBorder="1"/>
    <xf numFmtId="0" fontId="27" fillId="0" borderId="0" xfId="0" applyFont="1" applyFill="1" applyBorder="1"/>
    <xf numFmtId="0" fontId="0" fillId="0" borderId="0" xfId="0" applyFill="1" applyBorder="1"/>
    <xf numFmtId="0" fontId="23" fillId="0" borderId="0" xfId="0" applyFont="1" applyFill="1" applyBorder="1"/>
    <xf numFmtId="170" fontId="28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29" fillId="0" borderId="0" xfId="0" applyFont="1" applyFill="1" applyBorder="1"/>
    <xf numFmtId="0" fontId="11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3" fontId="11" fillId="3" borderId="28" xfId="0" applyNumberFormat="1" applyFont="1" applyFill="1" applyBorder="1" applyAlignment="1">
      <alignment horizontal="center" vertical="center" wrapText="1"/>
    </xf>
    <xf numFmtId="3" fontId="11" fillId="3" borderId="29" xfId="0" applyNumberFormat="1" applyFont="1" applyFill="1" applyBorder="1" applyAlignment="1">
      <alignment horizontal="center" vertical="center" wrapText="1"/>
    </xf>
    <xf numFmtId="3" fontId="13" fillId="3" borderId="28" xfId="0" applyNumberFormat="1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169" fontId="26" fillId="8" borderId="24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7" fillId="3" borderId="15" xfId="1" applyFont="1" applyFill="1" applyBorder="1" applyAlignment="1">
      <alignment horizontal="center" vertical="center"/>
    </xf>
    <xf numFmtId="170" fontId="22" fillId="3" borderId="31" xfId="0" applyNumberFormat="1" applyFont="1" applyFill="1" applyBorder="1"/>
    <xf numFmtId="0" fontId="0" fillId="0" borderId="32" xfId="0" applyBorder="1" applyAlignment="1">
      <alignment horizontal="center"/>
    </xf>
    <xf numFmtId="170" fontId="22" fillId="3" borderId="33" xfId="0" applyNumberFormat="1" applyFont="1" applyFill="1" applyBorder="1"/>
    <xf numFmtId="10" fontId="22" fillId="3" borderId="33" xfId="0" applyNumberFormat="1" applyFont="1" applyFill="1" applyBorder="1" applyAlignment="1">
      <alignment horizontal="center"/>
    </xf>
    <xf numFmtId="170" fontId="22" fillId="3" borderId="33" xfId="0" applyNumberFormat="1" applyFont="1" applyFill="1" applyBorder="1" applyAlignment="1">
      <alignment horizontal="center"/>
    </xf>
    <xf numFmtId="0" fontId="17" fillId="3" borderId="20" xfId="1" applyFont="1" applyFill="1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167" fontId="0" fillId="0" borderId="16" xfId="0" applyNumberFormat="1" applyFont="1" applyBorder="1" applyAlignment="1">
      <alignment horizontal="left" vertical="center"/>
    </xf>
    <xf numFmtId="167" fontId="0" fillId="0" borderId="2" xfId="0" applyNumberFormat="1" applyFont="1" applyBorder="1" applyAlignment="1">
      <alignment horizontal="left" vertical="center"/>
    </xf>
    <xf numFmtId="167" fontId="0" fillId="0" borderId="21" xfId="0" applyNumberFormat="1" applyFont="1" applyBorder="1" applyAlignment="1">
      <alignment horizontal="left" vertical="center"/>
    </xf>
    <xf numFmtId="168" fontId="18" fillId="0" borderId="17" xfId="1" applyNumberFormat="1" applyFont="1" applyFill="1" applyBorder="1" applyAlignment="1">
      <alignment horizontal="center"/>
    </xf>
    <xf numFmtId="169" fontId="20" fillId="4" borderId="30" xfId="0" applyNumberFormat="1" applyFont="1" applyFill="1" applyBorder="1"/>
    <xf numFmtId="169" fontId="20" fillId="4" borderId="31" xfId="0" applyNumberFormat="1" applyFont="1" applyFill="1" applyBorder="1"/>
    <xf numFmtId="169" fontId="20" fillId="5" borderId="32" xfId="0" applyNumberFormat="1" applyFont="1" applyFill="1" applyBorder="1"/>
    <xf numFmtId="169" fontId="20" fillId="5" borderId="33" xfId="0" applyNumberFormat="1" applyFont="1" applyFill="1" applyBorder="1"/>
    <xf numFmtId="169" fontId="20" fillId="4" borderId="32" xfId="0" applyNumberFormat="1" applyFont="1" applyFill="1" applyBorder="1"/>
    <xf numFmtId="169" fontId="20" fillId="4" borderId="33" xfId="0" applyNumberFormat="1" applyFont="1" applyFill="1" applyBorder="1"/>
    <xf numFmtId="164" fontId="20" fillId="4" borderId="32" xfId="0" applyNumberFormat="1" applyFont="1" applyFill="1" applyBorder="1"/>
    <xf numFmtId="164" fontId="20" fillId="4" borderId="33" xfId="0" applyNumberFormat="1" applyFont="1" applyFill="1" applyBorder="1"/>
    <xf numFmtId="169" fontId="23" fillId="5" borderId="32" xfId="0" applyNumberFormat="1" applyFont="1" applyFill="1" applyBorder="1"/>
    <xf numFmtId="169" fontId="23" fillId="5" borderId="33" xfId="0" applyNumberFormat="1" applyFont="1" applyFill="1" applyBorder="1"/>
    <xf numFmtId="3" fontId="30" fillId="3" borderId="28" xfId="0" applyNumberFormat="1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168" fontId="18" fillId="3" borderId="18" xfId="1" applyNumberFormat="1" applyFont="1" applyFill="1" applyBorder="1" applyAlignment="1">
      <alignment horizontal="center"/>
    </xf>
    <xf numFmtId="168" fontId="18" fillId="3" borderId="3" xfId="1" applyNumberFormat="1" applyFont="1" applyFill="1" applyBorder="1" applyAlignment="1">
      <alignment horizontal="center"/>
    </xf>
    <xf numFmtId="168" fontId="18" fillId="3" borderId="19" xfId="1" applyNumberFormat="1" applyFont="1" applyFill="1" applyBorder="1" applyAlignment="1">
      <alignment horizontal="center"/>
    </xf>
    <xf numFmtId="168" fontId="18" fillId="3" borderId="22" xfId="1" applyNumberFormat="1" applyFont="1" applyFill="1" applyBorder="1" applyAlignment="1">
      <alignment horizontal="center"/>
    </xf>
    <xf numFmtId="167" fontId="0" fillId="3" borderId="2" xfId="0" applyNumberFormat="1" applyFont="1" applyFill="1" applyBorder="1" applyAlignment="1">
      <alignment horizontal="left" vertical="center"/>
    </xf>
    <xf numFmtId="0" fontId="0" fillId="9" borderId="32" xfId="0" applyFill="1" applyBorder="1" applyAlignment="1">
      <alignment horizontal="center"/>
    </xf>
    <xf numFmtId="0" fontId="17" fillId="9" borderId="1" xfId="1" applyFont="1" applyFill="1" applyBorder="1" applyAlignment="1">
      <alignment horizontal="center" vertical="center"/>
    </xf>
    <xf numFmtId="167" fontId="0" fillId="9" borderId="2" xfId="0" applyNumberFormat="1" applyFont="1" applyFill="1" applyBorder="1" applyAlignment="1">
      <alignment horizontal="left" vertical="center"/>
    </xf>
    <xf numFmtId="168" fontId="18" fillId="9" borderId="18" xfId="1" applyNumberFormat="1" applyFont="1" applyFill="1" applyBorder="1" applyAlignment="1">
      <alignment horizontal="center"/>
    </xf>
    <xf numFmtId="168" fontId="18" fillId="9" borderId="3" xfId="1" applyNumberFormat="1" applyFont="1" applyFill="1" applyBorder="1" applyAlignment="1">
      <alignment horizontal="center"/>
    </xf>
    <xf numFmtId="169" fontId="19" fillId="9" borderId="18" xfId="0" applyNumberFormat="1" applyFont="1" applyFill="1" applyBorder="1" applyAlignment="1">
      <alignment horizontal="center"/>
    </xf>
    <xf numFmtId="164" fontId="20" fillId="9" borderId="32" xfId="0" applyNumberFormat="1" applyFont="1" applyFill="1" applyBorder="1"/>
    <xf numFmtId="164" fontId="20" fillId="9" borderId="1" xfId="0" applyNumberFormat="1" applyFont="1" applyFill="1" applyBorder="1"/>
    <xf numFmtId="164" fontId="20" fillId="9" borderId="33" xfId="0" applyNumberFormat="1" applyFont="1" applyFill="1" applyBorder="1"/>
    <xf numFmtId="164" fontId="23" fillId="9" borderId="1" xfId="0" applyNumberFormat="1" applyFont="1" applyFill="1" applyBorder="1"/>
    <xf numFmtId="169" fontId="21" fillId="9" borderId="18" xfId="0" applyNumberFormat="1" applyFont="1" applyFill="1" applyBorder="1" applyAlignment="1">
      <alignment horizontal="center"/>
    </xf>
    <xf numFmtId="0" fontId="0" fillId="9" borderId="4" xfId="0" applyFill="1" applyBorder="1"/>
    <xf numFmtId="170" fontId="22" fillId="9" borderId="33" xfId="0" applyNumberFormat="1" applyFont="1" applyFill="1" applyBorder="1"/>
    <xf numFmtId="164" fontId="23" fillId="9" borderId="32" xfId="0" applyNumberFormat="1" applyFont="1" applyFill="1" applyBorder="1"/>
    <xf numFmtId="169" fontId="23" fillId="5" borderId="34" xfId="0" applyNumberFormat="1" applyFont="1" applyFill="1" applyBorder="1"/>
    <xf numFmtId="169" fontId="23" fillId="5" borderId="20" xfId="0" applyNumberFormat="1" applyFont="1" applyFill="1" applyBorder="1"/>
    <xf numFmtId="169" fontId="23" fillId="5" borderId="35" xfId="0" applyNumberFormat="1" applyFont="1" applyFill="1" applyBorder="1"/>
    <xf numFmtId="169" fontId="20" fillId="4" borderId="31" xfId="0" applyNumberFormat="1" applyFont="1" applyFill="1" applyBorder="1" applyAlignment="1">
      <alignment horizontal="center"/>
    </xf>
    <xf numFmtId="169" fontId="20" fillId="5" borderId="33" xfId="0" applyNumberFormat="1" applyFont="1" applyFill="1" applyBorder="1" applyAlignment="1">
      <alignment horizontal="center"/>
    </xf>
    <xf numFmtId="169" fontId="20" fillId="4" borderId="33" xfId="0" applyNumberFormat="1" applyFont="1" applyFill="1" applyBorder="1" applyAlignment="1">
      <alignment horizontal="center"/>
    </xf>
    <xf numFmtId="164" fontId="23" fillId="4" borderId="32" xfId="0" applyNumberFormat="1" applyFont="1" applyFill="1" applyBorder="1"/>
    <xf numFmtId="164" fontId="23" fillId="4" borderId="33" xfId="0" applyNumberFormat="1" applyFont="1" applyFill="1" applyBorder="1" applyAlignment="1">
      <alignment horizontal="center"/>
    </xf>
    <xf numFmtId="169" fontId="23" fillId="5" borderId="33" xfId="0" applyNumberFormat="1" applyFont="1" applyFill="1" applyBorder="1" applyAlignment="1">
      <alignment horizontal="center"/>
    </xf>
    <xf numFmtId="164" fontId="23" fillId="9" borderId="33" xfId="0" applyNumberFormat="1" applyFont="1" applyFill="1" applyBorder="1" applyAlignment="1">
      <alignment horizontal="center"/>
    </xf>
    <xf numFmtId="169" fontId="23" fillId="5" borderId="3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zoomScale="70" zoomScaleNormal="70" zoomScaleSheetLayoutView="90" workbookViewId="0">
      <selection activeCell="I9" sqref="I9"/>
    </sheetView>
  </sheetViews>
  <sheetFormatPr defaultRowHeight="15.75" x14ac:dyDescent="0.25"/>
  <cols>
    <col min="1" max="1" width="28.85546875" style="1" customWidth="1"/>
    <col min="2" max="5" width="22.140625" style="1" customWidth="1"/>
    <col min="6" max="6" width="9.140625" style="1"/>
    <col min="7" max="7" width="17.140625" style="1" customWidth="1"/>
    <col min="8" max="16384" width="9.140625" style="1"/>
  </cols>
  <sheetData>
    <row r="1" spans="1:7" ht="23.25" x14ac:dyDescent="0.35">
      <c r="A1" s="135" t="s">
        <v>11</v>
      </c>
      <c r="B1" s="136"/>
      <c r="C1" s="136"/>
      <c r="D1" s="136"/>
      <c r="E1" s="137"/>
    </row>
    <row r="2" spans="1:7" s="6" customFormat="1" ht="21.75" customHeight="1" x14ac:dyDescent="0.25">
      <c r="A2" s="15"/>
      <c r="B2" s="16"/>
      <c r="E2" s="18">
        <f ca="1">TODAY()</f>
        <v>44855</v>
      </c>
    </row>
    <row r="3" spans="1:7" x14ac:dyDescent="0.25">
      <c r="A3" s="10"/>
      <c r="B3" s="4"/>
      <c r="C3" s="4"/>
      <c r="D3" s="4"/>
      <c r="E3" s="11"/>
    </row>
    <row r="4" spans="1:7" ht="82.5" customHeight="1" x14ac:dyDescent="0.25">
      <c r="A4" s="139" t="s">
        <v>13</v>
      </c>
      <c r="B4" s="2" t="s">
        <v>14</v>
      </c>
      <c r="C4" s="2" t="s">
        <v>18</v>
      </c>
      <c r="D4" s="2" t="s">
        <v>0</v>
      </c>
      <c r="E4" s="2" t="s">
        <v>47</v>
      </c>
    </row>
    <row r="5" spans="1:7" s="19" customFormat="1" ht="39" customHeight="1" x14ac:dyDescent="0.25">
      <c r="A5" s="139"/>
      <c r="B5" s="3">
        <v>0</v>
      </c>
      <c r="C5" s="21">
        <v>0</v>
      </c>
      <c r="D5" s="3">
        <f>B5*C5%</f>
        <v>0</v>
      </c>
      <c r="E5" s="3">
        <f>B5+D5</f>
        <v>0</v>
      </c>
    </row>
    <row r="6" spans="1:7" ht="39" customHeight="1" x14ac:dyDescent="0.25">
      <c r="A6" s="143" t="s">
        <v>15</v>
      </c>
      <c r="B6" s="143"/>
      <c r="C6" s="143"/>
      <c r="D6" s="143"/>
      <c r="E6" s="3">
        <f>E5*9</f>
        <v>0</v>
      </c>
      <c r="G6" s="17"/>
    </row>
    <row r="7" spans="1:7" ht="18.75" customHeight="1" x14ac:dyDescent="0.25">
      <c r="A7" s="132"/>
      <c r="B7" s="133"/>
      <c r="C7" s="133"/>
      <c r="D7" s="133"/>
      <c r="E7" s="134"/>
    </row>
    <row r="8" spans="1:7" ht="39" customHeight="1" x14ac:dyDescent="0.25">
      <c r="A8" s="131" t="s">
        <v>4</v>
      </c>
      <c r="B8" s="131"/>
      <c r="C8" s="22" t="s">
        <v>5</v>
      </c>
      <c r="D8" s="23" t="s">
        <v>17</v>
      </c>
      <c r="E8" s="23" t="s">
        <v>6</v>
      </c>
    </row>
    <row r="9" spans="1:7" s="19" customFormat="1" ht="39" customHeight="1" x14ac:dyDescent="0.25">
      <c r="A9" s="131" t="s">
        <v>1</v>
      </c>
      <c r="B9" s="131"/>
      <c r="C9" s="24">
        <v>0.03</v>
      </c>
      <c r="D9" s="25">
        <f>E5*C9</f>
        <v>0</v>
      </c>
      <c r="E9" s="25">
        <f>D9*9</f>
        <v>0</v>
      </c>
    </row>
    <row r="10" spans="1:7" s="19" customFormat="1" ht="39" customHeight="1" x14ac:dyDescent="0.25">
      <c r="A10" s="144" t="s">
        <v>10</v>
      </c>
      <c r="B10" s="144"/>
      <c r="C10" s="24">
        <v>0.06</v>
      </c>
      <c r="D10" s="25">
        <f>(E5-D9)*C10</f>
        <v>0</v>
      </c>
      <c r="E10" s="25">
        <f>D10*8.5</f>
        <v>0</v>
      </c>
    </row>
    <row r="11" spans="1:7" s="19" customFormat="1" ht="39" customHeight="1" x14ac:dyDescent="0.25">
      <c r="A11" s="131" t="s">
        <v>2</v>
      </c>
      <c r="B11" s="131"/>
      <c r="C11" s="24">
        <v>0.1</v>
      </c>
      <c r="D11" s="25">
        <f>(E5-D9)*C11</f>
        <v>0</v>
      </c>
      <c r="E11" s="25">
        <f>(D11*8)+(((E5/2)-D9)*C11)</f>
        <v>0</v>
      </c>
    </row>
    <row r="12" spans="1:7" s="19" customFormat="1" ht="39" customHeight="1" x14ac:dyDescent="0.25">
      <c r="A12" s="131" t="s">
        <v>3</v>
      </c>
      <c r="B12" s="131"/>
      <c r="C12" s="24">
        <v>0.1</v>
      </c>
      <c r="D12" s="25">
        <f>(E5-D9)*C12</f>
        <v>0</v>
      </c>
      <c r="E12" s="25">
        <f>E11</f>
        <v>0</v>
      </c>
    </row>
    <row r="13" spans="1:7" s="19" customFormat="1" ht="39" customHeight="1" x14ac:dyDescent="0.25">
      <c r="A13" s="131" t="s">
        <v>16</v>
      </c>
      <c r="B13" s="131"/>
      <c r="C13" s="24">
        <v>0.8</v>
      </c>
      <c r="D13" s="26">
        <f>(E5-D9)*C13</f>
        <v>0</v>
      </c>
      <c r="E13" s="25">
        <f>(D13*8)+(((E5/2)-D9)*C13)</f>
        <v>0</v>
      </c>
    </row>
    <row r="14" spans="1:7" s="19" customFormat="1" ht="39" customHeight="1" x14ac:dyDescent="0.25">
      <c r="A14" s="140" t="s">
        <v>19</v>
      </c>
      <c r="B14" s="141"/>
      <c r="C14" s="141"/>
      <c r="D14" s="142"/>
      <c r="E14" s="25">
        <f>((E5/2)-D9)*C13</f>
        <v>0</v>
      </c>
    </row>
    <row r="15" spans="1:7" s="20" customFormat="1" ht="39" customHeight="1" x14ac:dyDescent="0.25">
      <c r="A15" s="138" t="s">
        <v>20</v>
      </c>
      <c r="B15" s="138"/>
      <c r="C15" s="138"/>
      <c r="D15" s="138"/>
      <c r="E15" s="25">
        <f>SUM(E11:E13)</f>
        <v>0</v>
      </c>
    </row>
    <row r="16" spans="1:7" s="4" customFormat="1" x14ac:dyDescent="0.25">
      <c r="A16" s="7"/>
      <c r="B16" s="8"/>
      <c r="C16" s="5"/>
      <c r="D16" s="5"/>
      <c r="E16" s="9"/>
    </row>
    <row r="17" spans="1:5" s="4" customFormat="1" x14ac:dyDescent="0.25">
      <c r="A17" s="7"/>
      <c r="B17" s="8"/>
      <c r="C17" s="5"/>
      <c r="D17" s="5"/>
      <c r="E17" s="9"/>
    </row>
    <row r="18" spans="1:5" x14ac:dyDescent="0.25">
      <c r="A18" s="10" t="s">
        <v>21</v>
      </c>
      <c r="B18" s="4" t="s">
        <v>22</v>
      </c>
      <c r="C18" s="4"/>
      <c r="D18" s="4" t="s">
        <v>12</v>
      </c>
      <c r="E18" s="11"/>
    </row>
    <row r="19" spans="1:5" x14ac:dyDescent="0.25">
      <c r="A19" s="10" t="s">
        <v>7</v>
      </c>
      <c r="B19" s="4" t="s">
        <v>8</v>
      </c>
      <c r="C19" s="4"/>
      <c r="D19" s="4" t="s">
        <v>9</v>
      </c>
      <c r="E19" s="11"/>
    </row>
    <row r="20" spans="1:5" x14ac:dyDescent="0.25">
      <c r="A20" s="10"/>
      <c r="B20" s="4"/>
      <c r="C20" s="4"/>
      <c r="D20" s="4"/>
      <c r="E20" s="11"/>
    </row>
    <row r="21" spans="1:5" x14ac:dyDescent="0.25">
      <c r="A21" s="12"/>
      <c r="B21" s="13"/>
      <c r="C21" s="13"/>
      <c r="D21" s="13"/>
      <c r="E21" s="14"/>
    </row>
  </sheetData>
  <mergeCells count="12">
    <mergeCell ref="A12:B12"/>
    <mergeCell ref="A13:B13"/>
    <mergeCell ref="A7:E7"/>
    <mergeCell ref="A1:E1"/>
    <mergeCell ref="A15:D15"/>
    <mergeCell ref="A4:A5"/>
    <mergeCell ref="A14:D14"/>
    <mergeCell ref="A6:D6"/>
    <mergeCell ref="A8:B8"/>
    <mergeCell ref="A9:B9"/>
    <mergeCell ref="A10:B10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21"/>
  <sheetViews>
    <sheetView topLeftCell="A10" workbookViewId="0">
      <selection activeCell="H7" sqref="H7"/>
    </sheetView>
  </sheetViews>
  <sheetFormatPr defaultRowHeight="15.75" x14ac:dyDescent="0.25"/>
  <cols>
    <col min="1" max="1" width="28.85546875" style="1" customWidth="1"/>
    <col min="2" max="5" width="22.140625" style="1" customWidth="1"/>
    <col min="6" max="6" width="9.140625" style="1"/>
    <col min="7" max="7" width="17.140625" style="1" customWidth="1"/>
    <col min="8" max="16384" width="9.140625" style="1"/>
  </cols>
  <sheetData>
    <row r="1" spans="1:7" ht="23.25" x14ac:dyDescent="0.35">
      <c r="A1" s="135" t="s">
        <v>11</v>
      </c>
      <c r="B1" s="136"/>
      <c r="C1" s="136"/>
      <c r="D1" s="136"/>
      <c r="E1" s="137"/>
    </row>
    <row r="2" spans="1:7" s="6" customFormat="1" ht="21.75" customHeight="1" x14ac:dyDescent="0.25">
      <c r="A2" s="15"/>
      <c r="B2" s="16"/>
      <c r="E2" s="18">
        <f ca="1">TODAY()</f>
        <v>44855</v>
      </c>
    </row>
    <row r="3" spans="1:7" x14ac:dyDescent="0.25">
      <c r="A3" s="10"/>
      <c r="B3" s="4"/>
      <c r="C3" s="4"/>
      <c r="D3" s="4"/>
      <c r="E3" s="11"/>
    </row>
    <row r="4" spans="1:7" ht="82.5" customHeight="1" x14ac:dyDescent="0.25">
      <c r="A4" s="139" t="s">
        <v>13</v>
      </c>
      <c r="B4" s="2" t="s">
        <v>42</v>
      </c>
      <c r="C4" s="2" t="s">
        <v>18</v>
      </c>
      <c r="D4" s="2" t="s">
        <v>0</v>
      </c>
      <c r="E4" s="2" t="s">
        <v>24</v>
      </c>
    </row>
    <row r="5" spans="1:7" s="19" customFormat="1" ht="39" customHeight="1" x14ac:dyDescent="0.25">
      <c r="A5" s="139"/>
      <c r="B5" s="3">
        <v>0</v>
      </c>
      <c r="C5" s="21">
        <v>0</v>
      </c>
      <c r="D5" s="3">
        <f>B5*C5%</f>
        <v>0</v>
      </c>
      <c r="E5" s="3">
        <f>B5+D5</f>
        <v>0</v>
      </c>
    </row>
    <row r="6" spans="1:7" ht="39" customHeight="1" x14ac:dyDescent="0.25">
      <c r="A6" s="143" t="s">
        <v>15</v>
      </c>
      <c r="B6" s="143"/>
      <c r="C6" s="143"/>
      <c r="D6" s="143"/>
      <c r="E6" s="3">
        <f>E5*9</f>
        <v>0</v>
      </c>
      <c r="G6" s="17"/>
    </row>
    <row r="7" spans="1:7" ht="18.75" customHeight="1" x14ac:dyDescent="0.25">
      <c r="A7" s="132"/>
      <c r="B7" s="133"/>
      <c r="C7" s="133"/>
      <c r="D7" s="133"/>
      <c r="E7" s="134"/>
    </row>
    <row r="8" spans="1:7" ht="39" customHeight="1" x14ac:dyDescent="0.25">
      <c r="A8" s="131" t="s">
        <v>4</v>
      </c>
      <c r="B8" s="131"/>
      <c r="C8" s="22" t="s">
        <v>5</v>
      </c>
      <c r="D8" s="27" t="s">
        <v>17</v>
      </c>
      <c r="E8" s="27" t="s">
        <v>6</v>
      </c>
    </row>
    <row r="9" spans="1:7" s="19" customFormat="1" ht="39" customHeight="1" x14ac:dyDescent="0.25">
      <c r="A9" s="131" t="s">
        <v>1</v>
      </c>
      <c r="B9" s="131"/>
      <c r="C9" s="24">
        <v>0.03</v>
      </c>
      <c r="D9" s="25">
        <f>E5*C9</f>
        <v>0</v>
      </c>
      <c r="E9" s="25">
        <f>D9*9</f>
        <v>0</v>
      </c>
    </row>
    <row r="10" spans="1:7" s="19" customFormat="1" ht="39" customHeight="1" x14ac:dyDescent="0.25">
      <c r="A10" s="144" t="s">
        <v>10</v>
      </c>
      <c r="B10" s="144"/>
      <c r="C10" s="24">
        <v>0.06</v>
      </c>
      <c r="D10" s="25">
        <f>(E5-D9)*C10</f>
        <v>0</v>
      </c>
      <c r="E10" s="25">
        <f>D10*8.5</f>
        <v>0</v>
      </c>
    </row>
    <row r="11" spans="1:7" s="19" customFormat="1" ht="39" customHeight="1" x14ac:dyDescent="0.25">
      <c r="A11" s="131" t="s">
        <v>2</v>
      </c>
      <c r="B11" s="131"/>
      <c r="C11" s="24">
        <v>0.1</v>
      </c>
      <c r="D11" s="25">
        <f>(E5-D9)*C11</f>
        <v>0</v>
      </c>
      <c r="E11" s="25">
        <f>(D11*8)+(((E5/2)-D9)*C11)</f>
        <v>0</v>
      </c>
    </row>
    <row r="12" spans="1:7" s="19" customFormat="1" ht="39" customHeight="1" x14ac:dyDescent="0.25">
      <c r="A12" s="131" t="s">
        <v>3</v>
      </c>
      <c r="B12" s="131"/>
      <c r="C12" s="24">
        <v>0.1</v>
      </c>
      <c r="D12" s="25">
        <f>(E5-D9)*C12</f>
        <v>0</v>
      </c>
      <c r="E12" s="25">
        <f>E11</f>
        <v>0</v>
      </c>
    </row>
    <row r="13" spans="1:7" s="19" customFormat="1" ht="39" customHeight="1" x14ac:dyDescent="0.25">
      <c r="A13" s="131" t="s">
        <v>16</v>
      </c>
      <c r="B13" s="131"/>
      <c r="C13" s="24">
        <v>0.8</v>
      </c>
      <c r="D13" s="26">
        <f>(E5-D9)*C13</f>
        <v>0</v>
      </c>
      <c r="E13" s="25">
        <f>(D13*8)+(((E5/2)-D9)*C13)</f>
        <v>0</v>
      </c>
    </row>
    <row r="14" spans="1:7" s="19" customFormat="1" ht="39" customHeight="1" x14ac:dyDescent="0.25">
      <c r="A14" s="140" t="s">
        <v>19</v>
      </c>
      <c r="B14" s="141"/>
      <c r="C14" s="141"/>
      <c r="D14" s="142"/>
      <c r="E14" s="25">
        <f>((E5/2)-D9)*C13</f>
        <v>0</v>
      </c>
    </row>
    <row r="15" spans="1:7" s="20" customFormat="1" ht="39" customHeight="1" x14ac:dyDescent="0.25">
      <c r="A15" s="138" t="s">
        <v>20</v>
      </c>
      <c r="B15" s="138"/>
      <c r="C15" s="138"/>
      <c r="D15" s="138"/>
      <c r="E15" s="25">
        <f>SUM(E11:E13)</f>
        <v>0</v>
      </c>
    </row>
    <row r="16" spans="1:7" s="4" customFormat="1" x14ac:dyDescent="0.25">
      <c r="A16" s="7"/>
      <c r="B16" s="8"/>
      <c r="C16" s="5"/>
      <c r="D16" s="5"/>
      <c r="E16" s="9"/>
    </row>
    <row r="17" spans="1:5" s="4" customFormat="1" x14ac:dyDescent="0.25">
      <c r="A17" s="7"/>
      <c r="B17" s="8"/>
      <c r="C17" s="5"/>
      <c r="D17" s="5"/>
      <c r="E17" s="9"/>
    </row>
    <row r="18" spans="1:5" x14ac:dyDescent="0.25">
      <c r="A18" s="10" t="s">
        <v>21</v>
      </c>
      <c r="B18" s="4" t="s">
        <v>22</v>
      </c>
      <c r="C18" s="4"/>
      <c r="D18" s="4" t="s">
        <v>12</v>
      </c>
      <c r="E18" s="11"/>
    </row>
    <row r="19" spans="1:5" x14ac:dyDescent="0.25">
      <c r="A19" s="10" t="s">
        <v>7</v>
      </c>
      <c r="B19" s="4" t="s">
        <v>8</v>
      </c>
      <c r="C19" s="4"/>
      <c r="D19" s="4" t="s">
        <v>9</v>
      </c>
      <c r="E19" s="11"/>
    </row>
    <row r="20" spans="1:5" x14ac:dyDescent="0.25">
      <c r="A20" s="10"/>
      <c r="B20" s="4"/>
      <c r="C20" s="4"/>
      <c r="D20" s="4"/>
      <c r="E20" s="11"/>
    </row>
    <row r="21" spans="1:5" x14ac:dyDescent="0.25">
      <c r="A21" s="12"/>
      <c r="B21" s="13"/>
      <c r="C21" s="13"/>
      <c r="D21" s="13"/>
      <c r="E21" s="14"/>
    </row>
  </sheetData>
  <mergeCells count="12">
    <mergeCell ref="A15:D15"/>
    <mergeCell ref="A1:E1"/>
    <mergeCell ref="A4:A5"/>
    <mergeCell ref="A6:D6"/>
    <mergeCell ref="A7:E7"/>
    <mergeCell ref="A8:B8"/>
    <mergeCell ref="A9:B9"/>
    <mergeCell ref="A10:B10"/>
    <mergeCell ref="A11:B11"/>
    <mergeCell ref="A12:B12"/>
    <mergeCell ref="A13:B13"/>
    <mergeCell ref="A14:D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workbookViewId="0">
      <selection activeCell="G5" sqref="G5"/>
    </sheetView>
  </sheetViews>
  <sheetFormatPr defaultRowHeight="15.75" x14ac:dyDescent="0.25"/>
  <cols>
    <col min="1" max="1" width="28.85546875" style="1" customWidth="1"/>
    <col min="2" max="5" width="22.140625" style="1" customWidth="1"/>
    <col min="6" max="6" width="9.140625" style="1"/>
    <col min="7" max="7" width="17.140625" style="1" customWidth="1"/>
    <col min="8" max="16384" width="9.140625" style="1"/>
  </cols>
  <sheetData>
    <row r="1" spans="1:7" ht="23.25" x14ac:dyDescent="0.35">
      <c r="A1" s="135" t="s">
        <v>23</v>
      </c>
      <c r="B1" s="136"/>
      <c r="C1" s="136"/>
      <c r="D1" s="136"/>
      <c r="E1" s="137"/>
    </row>
    <row r="2" spans="1:7" s="6" customFormat="1" ht="21.75" customHeight="1" x14ac:dyDescent="0.25">
      <c r="A2" s="15"/>
      <c r="B2" s="16"/>
      <c r="E2" s="18">
        <f ca="1">TODAY()</f>
        <v>44855</v>
      </c>
    </row>
    <row r="3" spans="1:7" x14ac:dyDescent="0.25">
      <c r="A3" s="10"/>
      <c r="B3" s="4"/>
      <c r="C3" s="4"/>
      <c r="D3" s="4"/>
      <c r="E3" s="11"/>
    </row>
    <row r="4" spans="1:7" ht="82.5" customHeight="1" x14ac:dyDescent="0.25">
      <c r="A4" s="139" t="s">
        <v>13</v>
      </c>
      <c r="B4" s="2" t="s">
        <v>44</v>
      </c>
      <c r="C4" s="2" t="s">
        <v>18</v>
      </c>
      <c r="D4" s="2" t="s">
        <v>0</v>
      </c>
      <c r="E4" s="2" t="s">
        <v>46</v>
      </c>
    </row>
    <row r="5" spans="1:7" s="19" customFormat="1" ht="39" customHeight="1" x14ac:dyDescent="0.25">
      <c r="A5" s="139"/>
      <c r="B5" s="3">
        <v>0</v>
      </c>
      <c r="C5" s="21">
        <v>0</v>
      </c>
      <c r="D5" s="3">
        <f>B5*C5%</f>
        <v>0</v>
      </c>
      <c r="E5" s="3">
        <f>B5+D5</f>
        <v>0</v>
      </c>
    </row>
    <row r="6" spans="1:7" ht="39" customHeight="1" x14ac:dyDescent="0.25">
      <c r="A6" s="143" t="s">
        <v>15</v>
      </c>
      <c r="B6" s="143"/>
      <c r="C6" s="143"/>
      <c r="D6" s="143"/>
      <c r="E6" s="3">
        <f>E5*9</f>
        <v>0</v>
      </c>
      <c r="G6" s="17"/>
    </row>
    <row r="7" spans="1:7" ht="18.75" customHeight="1" x14ac:dyDescent="0.25">
      <c r="A7" s="132"/>
      <c r="B7" s="133"/>
      <c r="C7" s="133"/>
      <c r="D7" s="133"/>
      <c r="E7" s="134"/>
    </row>
    <row r="8" spans="1:7" ht="39" customHeight="1" x14ac:dyDescent="0.25">
      <c r="A8" s="131" t="s">
        <v>4</v>
      </c>
      <c r="B8" s="131"/>
      <c r="C8" s="22" t="s">
        <v>5</v>
      </c>
      <c r="D8" s="27" t="s">
        <v>17</v>
      </c>
      <c r="E8" s="27" t="s">
        <v>6</v>
      </c>
    </row>
    <row r="9" spans="1:7" s="19" customFormat="1" ht="39" customHeight="1" x14ac:dyDescent="0.25">
      <c r="A9" s="131" t="s">
        <v>1</v>
      </c>
      <c r="B9" s="131"/>
      <c r="C9" s="24">
        <v>0.03</v>
      </c>
      <c r="D9" s="25">
        <f>E5*C9</f>
        <v>0</v>
      </c>
      <c r="E9" s="25">
        <f>D9*9</f>
        <v>0</v>
      </c>
    </row>
    <row r="10" spans="1:7" s="19" customFormat="1" ht="39" customHeight="1" x14ac:dyDescent="0.25">
      <c r="A10" s="144" t="s">
        <v>10</v>
      </c>
      <c r="B10" s="144"/>
      <c r="C10" s="24">
        <v>0.06</v>
      </c>
      <c r="D10" s="25">
        <f>(E5-D9)*C10</f>
        <v>0</v>
      </c>
      <c r="E10" s="25">
        <f>D10*8.5</f>
        <v>0</v>
      </c>
    </row>
    <row r="11" spans="1:7" s="19" customFormat="1" ht="39" customHeight="1" x14ac:dyDescent="0.25">
      <c r="A11" s="131" t="s">
        <v>2</v>
      </c>
      <c r="B11" s="131"/>
      <c r="C11" s="24">
        <v>0.1</v>
      </c>
      <c r="D11" s="25">
        <f>(E5-D9)*C11</f>
        <v>0</v>
      </c>
      <c r="E11" s="25">
        <f>(D11*8)+(((E5/2)-D9)*C11)</f>
        <v>0</v>
      </c>
    </row>
    <row r="12" spans="1:7" s="19" customFormat="1" ht="39" customHeight="1" x14ac:dyDescent="0.25">
      <c r="A12" s="131" t="s">
        <v>3</v>
      </c>
      <c r="B12" s="131"/>
      <c r="C12" s="24">
        <v>0.1</v>
      </c>
      <c r="D12" s="25">
        <f>(E5-D9)*C12</f>
        <v>0</v>
      </c>
      <c r="E12" s="25">
        <f>E11</f>
        <v>0</v>
      </c>
    </row>
    <row r="13" spans="1:7" s="19" customFormat="1" ht="39" customHeight="1" x14ac:dyDescent="0.25">
      <c r="A13" s="131" t="s">
        <v>16</v>
      </c>
      <c r="B13" s="131"/>
      <c r="C13" s="24">
        <v>0.8</v>
      </c>
      <c r="D13" s="26">
        <f>(E5-D9)*C13</f>
        <v>0</v>
      </c>
      <c r="E13" s="25">
        <f>(D13*8)+(((E5/2)-D9)*C13)</f>
        <v>0</v>
      </c>
    </row>
    <row r="14" spans="1:7" s="19" customFormat="1" ht="39" customHeight="1" x14ac:dyDescent="0.25">
      <c r="A14" s="140" t="s">
        <v>45</v>
      </c>
      <c r="B14" s="141"/>
      <c r="C14" s="141"/>
      <c r="D14" s="142"/>
      <c r="E14" s="25">
        <f>((E5/2)-D9)*C13</f>
        <v>0</v>
      </c>
    </row>
    <row r="15" spans="1:7" s="20" customFormat="1" ht="39" customHeight="1" x14ac:dyDescent="0.25">
      <c r="A15" s="138" t="s">
        <v>20</v>
      </c>
      <c r="B15" s="138"/>
      <c r="C15" s="138"/>
      <c r="D15" s="138"/>
      <c r="E15" s="25">
        <f>SUM(E11:E13)</f>
        <v>0</v>
      </c>
    </row>
    <row r="16" spans="1:7" s="4" customFormat="1" x14ac:dyDescent="0.25">
      <c r="A16" s="7"/>
      <c r="B16" s="8"/>
      <c r="C16" s="5"/>
      <c r="D16" s="5"/>
      <c r="E16" s="9"/>
    </row>
    <row r="17" spans="1:5" s="4" customFormat="1" x14ac:dyDescent="0.25">
      <c r="A17" s="7"/>
      <c r="B17" s="8"/>
      <c r="C17" s="5"/>
      <c r="D17" s="5"/>
      <c r="E17" s="9"/>
    </row>
    <row r="18" spans="1:5" x14ac:dyDescent="0.25">
      <c r="A18" s="10" t="s">
        <v>21</v>
      </c>
      <c r="B18" s="4" t="s">
        <v>22</v>
      </c>
      <c r="C18" s="4"/>
      <c r="D18" s="4" t="s">
        <v>12</v>
      </c>
      <c r="E18" s="11"/>
    </row>
    <row r="19" spans="1:5" x14ac:dyDescent="0.25">
      <c r="A19" s="10" t="s">
        <v>7</v>
      </c>
      <c r="B19" s="4" t="s">
        <v>8</v>
      </c>
      <c r="C19" s="4"/>
      <c r="D19" s="4" t="s">
        <v>9</v>
      </c>
      <c r="E19" s="11"/>
    </row>
    <row r="20" spans="1:5" x14ac:dyDescent="0.25">
      <c r="A20" s="10"/>
      <c r="B20" s="4"/>
      <c r="C20" s="4"/>
      <c r="D20" s="4"/>
      <c r="E20" s="11"/>
    </row>
    <row r="21" spans="1:5" x14ac:dyDescent="0.25">
      <c r="A21" s="12"/>
      <c r="B21" s="13"/>
      <c r="C21" s="13"/>
      <c r="D21" s="13"/>
      <c r="E21" s="14"/>
    </row>
  </sheetData>
  <mergeCells count="12">
    <mergeCell ref="A15:D15"/>
    <mergeCell ref="A1:E1"/>
    <mergeCell ref="A4:A5"/>
    <mergeCell ref="A6:D6"/>
    <mergeCell ref="A7:E7"/>
    <mergeCell ref="A8:B8"/>
    <mergeCell ref="A9:B9"/>
    <mergeCell ref="A10:B10"/>
    <mergeCell ref="A11:B11"/>
    <mergeCell ref="A12:B12"/>
    <mergeCell ref="A13:B13"/>
    <mergeCell ref="A14:D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1"/>
  <sheetViews>
    <sheetView workbookViewId="0">
      <selection activeCell="R9" sqref="R9"/>
    </sheetView>
  </sheetViews>
  <sheetFormatPr defaultRowHeight="15" x14ac:dyDescent="0.25"/>
  <cols>
    <col min="1" max="1" width="4.140625" customWidth="1"/>
    <col min="2" max="2" width="4.28515625" customWidth="1"/>
    <col min="3" max="3" width="11.140625" customWidth="1"/>
    <col min="4" max="4" width="10.5703125" customWidth="1"/>
    <col min="5" max="5" width="8.7109375" customWidth="1"/>
    <col min="6" max="6" width="11.140625" customWidth="1"/>
    <col min="7" max="7" width="7.7109375" customWidth="1"/>
    <col min="8" max="8" width="8.28515625" customWidth="1"/>
    <col min="9" max="9" width="6.140625" customWidth="1"/>
    <col min="10" max="10" width="6.42578125" customWidth="1"/>
    <col min="11" max="11" width="6.28515625" customWidth="1"/>
    <col min="12" max="12" width="6.42578125" customWidth="1"/>
    <col min="13" max="13" width="15.85546875" customWidth="1"/>
    <col min="14" max="14" width="0" hidden="1" customWidth="1"/>
    <col min="15" max="15" width="10.28515625" customWidth="1"/>
    <col min="253" max="253" width="4.140625" customWidth="1"/>
    <col min="254" max="254" width="4.28515625" customWidth="1"/>
    <col min="255" max="255" width="13.42578125" customWidth="1"/>
    <col min="256" max="256" width="8.5703125" customWidth="1"/>
    <col min="257" max="257" width="8.7109375" customWidth="1"/>
    <col min="258" max="258" width="11.140625" customWidth="1"/>
    <col min="259" max="260" width="6.7109375" customWidth="1"/>
    <col min="261" max="261" width="5.7109375" customWidth="1"/>
    <col min="262" max="262" width="6.42578125" customWidth="1"/>
    <col min="263" max="263" width="6.28515625" customWidth="1"/>
    <col min="264" max="268" width="5.7109375" customWidth="1"/>
    <col min="269" max="269" width="13" customWidth="1"/>
    <col min="270" max="270" width="0" hidden="1" customWidth="1"/>
    <col min="271" max="271" width="10.28515625" customWidth="1"/>
    <col min="509" max="509" width="4.140625" customWidth="1"/>
    <col min="510" max="510" width="4.28515625" customWidth="1"/>
    <col min="511" max="511" width="13.42578125" customWidth="1"/>
    <col min="512" max="512" width="8.5703125" customWidth="1"/>
    <col min="513" max="513" width="8.7109375" customWidth="1"/>
    <col min="514" max="514" width="11.140625" customWidth="1"/>
    <col min="515" max="516" width="6.7109375" customWidth="1"/>
    <col min="517" max="517" width="5.7109375" customWidth="1"/>
    <col min="518" max="518" width="6.42578125" customWidth="1"/>
    <col min="519" max="519" width="6.28515625" customWidth="1"/>
    <col min="520" max="524" width="5.7109375" customWidth="1"/>
    <col min="525" max="525" width="13" customWidth="1"/>
    <col min="526" max="526" width="0" hidden="1" customWidth="1"/>
    <col min="527" max="527" width="10.28515625" customWidth="1"/>
    <col min="765" max="765" width="4.140625" customWidth="1"/>
    <col min="766" max="766" width="4.28515625" customWidth="1"/>
    <col min="767" max="767" width="13.42578125" customWidth="1"/>
    <col min="768" max="768" width="8.5703125" customWidth="1"/>
    <col min="769" max="769" width="8.7109375" customWidth="1"/>
    <col min="770" max="770" width="11.140625" customWidth="1"/>
    <col min="771" max="772" width="6.7109375" customWidth="1"/>
    <col min="773" max="773" width="5.7109375" customWidth="1"/>
    <col min="774" max="774" width="6.42578125" customWidth="1"/>
    <col min="775" max="775" width="6.28515625" customWidth="1"/>
    <col min="776" max="780" width="5.7109375" customWidth="1"/>
    <col min="781" max="781" width="13" customWidth="1"/>
    <col min="782" max="782" width="0" hidden="1" customWidth="1"/>
    <col min="783" max="783" width="10.28515625" customWidth="1"/>
    <col min="1021" max="1021" width="4.140625" customWidth="1"/>
    <col min="1022" max="1022" width="4.28515625" customWidth="1"/>
    <col min="1023" max="1023" width="13.42578125" customWidth="1"/>
    <col min="1024" max="1024" width="8.5703125" customWidth="1"/>
    <col min="1025" max="1025" width="8.7109375" customWidth="1"/>
    <col min="1026" max="1026" width="11.140625" customWidth="1"/>
    <col min="1027" max="1028" width="6.7109375" customWidth="1"/>
    <col min="1029" max="1029" width="5.7109375" customWidth="1"/>
    <col min="1030" max="1030" width="6.42578125" customWidth="1"/>
    <col min="1031" max="1031" width="6.28515625" customWidth="1"/>
    <col min="1032" max="1036" width="5.7109375" customWidth="1"/>
    <col min="1037" max="1037" width="13" customWidth="1"/>
    <col min="1038" max="1038" width="0" hidden="1" customWidth="1"/>
    <col min="1039" max="1039" width="10.28515625" customWidth="1"/>
    <col min="1277" max="1277" width="4.140625" customWidth="1"/>
    <col min="1278" max="1278" width="4.28515625" customWidth="1"/>
    <col min="1279" max="1279" width="13.42578125" customWidth="1"/>
    <col min="1280" max="1280" width="8.5703125" customWidth="1"/>
    <col min="1281" max="1281" width="8.7109375" customWidth="1"/>
    <col min="1282" max="1282" width="11.140625" customWidth="1"/>
    <col min="1283" max="1284" width="6.7109375" customWidth="1"/>
    <col min="1285" max="1285" width="5.7109375" customWidth="1"/>
    <col min="1286" max="1286" width="6.42578125" customWidth="1"/>
    <col min="1287" max="1287" width="6.28515625" customWidth="1"/>
    <col min="1288" max="1292" width="5.7109375" customWidth="1"/>
    <col min="1293" max="1293" width="13" customWidth="1"/>
    <col min="1294" max="1294" width="0" hidden="1" customWidth="1"/>
    <col min="1295" max="1295" width="10.28515625" customWidth="1"/>
    <col min="1533" max="1533" width="4.140625" customWidth="1"/>
    <col min="1534" max="1534" width="4.28515625" customWidth="1"/>
    <col min="1535" max="1535" width="13.42578125" customWidth="1"/>
    <col min="1536" max="1536" width="8.5703125" customWidth="1"/>
    <col min="1537" max="1537" width="8.7109375" customWidth="1"/>
    <col min="1538" max="1538" width="11.140625" customWidth="1"/>
    <col min="1539" max="1540" width="6.7109375" customWidth="1"/>
    <col min="1541" max="1541" width="5.7109375" customWidth="1"/>
    <col min="1542" max="1542" width="6.42578125" customWidth="1"/>
    <col min="1543" max="1543" width="6.28515625" customWidth="1"/>
    <col min="1544" max="1548" width="5.7109375" customWidth="1"/>
    <col min="1549" max="1549" width="13" customWidth="1"/>
    <col min="1550" max="1550" width="0" hidden="1" customWidth="1"/>
    <col min="1551" max="1551" width="10.28515625" customWidth="1"/>
    <col min="1789" max="1789" width="4.140625" customWidth="1"/>
    <col min="1790" max="1790" width="4.28515625" customWidth="1"/>
    <col min="1791" max="1791" width="13.42578125" customWidth="1"/>
    <col min="1792" max="1792" width="8.5703125" customWidth="1"/>
    <col min="1793" max="1793" width="8.7109375" customWidth="1"/>
    <col min="1794" max="1794" width="11.140625" customWidth="1"/>
    <col min="1795" max="1796" width="6.7109375" customWidth="1"/>
    <col min="1797" max="1797" width="5.7109375" customWidth="1"/>
    <col min="1798" max="1798" width="6.42578125" customWidth="1"/>
    <col min="1799" max="1799" width="6.28515625" customWidth="1"/>
    <col min="1800" max="1804" width="5.7109375" customWidth="1"/>
    <col min="1805" max="1805" width="13" customWidth="1"/>
    <col min="1806" max="1806" width="0" hidden="1" customWidth="1"/>
    <col min="1807" max="1807" width="10.28515625" customWidth="1"/>
    <col min="2045" max="2045" width="4.140625" customWidth="1"/>
    <col min="2046" max="2046" width="4.28515625" customWidth="1"/>
    <col min="2047" max="2047" width="13.42578125" customWidth="1"/>
    <col min="2048" max="2048" width="8.5703125" customWidth="1"/>
    <col min="2049" max="2049" width="8.7109375" customWidth="1"/>
    <col min="2050" max="2050" width="11.140625" customWidth="1"/>
    <col min="2051" max="2052" width="6.7109375" customWidth="1"/>
    <col min="2053" max="2053" width="5.7109375" customWidth="1"/>
    <col min="2054" max="2054" width="6.42578125" customWidth="1"/>
    <col min="2055" max="2055" width="6.28515625" customWidth="1"/>
    <col min="2056" max="2060" width="5.7109375" customWidth="1"/>
    <col min="2061" max="2061" width="13" customWidth="1"/>
    <col min="2062" max="2062" width="0" hidden="1" customWidth="1"/>
    <col min="2063" max="2063" width="10.28515625" customWidth="1"/>
    <col min="2301" max="2301" width="4.140625" customWidth="1"/>
    <col min="2302" max="2302" width="4.28515625" customWidth="1"/>
    <col min="2303" max="2303" width="13.42578125" customWidth="1"/>
    <col min="2304" max="2304" width="8.5703125" customWidth="1"/>
    <col min="2305" max="2305" width="8.7109375" customWidth="1"/>
    <col min="2306" max="2306" width="11.140625" customWidth="1"/>
    <col min="2307" max="2308" width="6.7109375" customWidth="1"/>
    <col min="2309" max="2309" width="5.7109375" customWidth="1"/>
    <col min="2310" max="2310" width="6.42578125" customWidth="1"/>
    <col min="2311" max="2311" width="6.28515625" customWidth="1"/>
    <col min="2312" max="2316" width="5.7109375" customWidth="1"/>
    <col min="2317" max="2317" width="13" customWidth="1"/>
    <col min="2318" max="2318" width="0" hidden="1" customWidth="1"/>
    <col min="2319" max="2319" width="10.28515625" customWidth="1"/>
    <col min="2557" max="2557" width="4.140625" customWidth="1"/>
    <col min="2558" max="2558" width="4.28515625" customWidth="1"/>
    <col min="2559" max="2559" width="13.42578125" customWidth="1"/>
    <col min="2560" max="2560" width="8.5703125" customWidth="1"/>
    <col min="2561" max="2561" width="8.7109375" customWidth="1"/>
    <col min="2562" max="2562" width="11.140625" customWidth="1"/>
    <col min="2563" max="2564" width="6.7109375" customWidth="1"/>
    <col min="2565" max="2565" width="5.7109375" customWidth="1"/>
    <col min="2566" max="2566" width="6.42578125" customWidth="1"/>
    <col min="2567" max="2567" width="6.28515625" customWidth="1"/>
    <col min="2568" max="2572" width="5.7109375" customWidth="1"/>
    <col min="2573" max="2573" width="13" customWidth="1"/>
    <col min="2574" max="2574" width="0" hidden="1" customWidth="1"/>
    <col min="2575" max="2575" width="10.28515625" customWidth="1"/>
    <col min="2813" max="2813" width="4.140625" customWidth="1"/>
    <col min="2814" max="2814" width="4.28515625" customWidth="1"/>
    <col min="2815" max="2815" width="13.42578125" customWidth="1"/>
    <col min="2816" max="2816" width="8.5703125" customWidth="1"/>
    <col min="2817" max="2817" width="8.7109375" customWidth="1"/>
    <col min="2818" max="2818" width="11.140625" customWidth="1"/>
    <col min="2819" max="2820" width="6.7109375" customWidth="1"/>
    <col min="2821" max="2821" width="5.7109375" customWidth="1"/>
    <col min="2822" max="2822" width="6.42578125" customWidth="1"/>
    <col min="2823" max="2823" width="6.28515625" customWidth="1"/>
    <col min="2824" max="2828" width="5.7109375" customWidth="1"/>
    <col min="2829" max="2829" width="13" customWidth="1"/>
    <col min="2830" max="2830" width="0" hidden="1" customWidth="1"/>
    <col min="2831" max="2831" width="10.28515625" customWidth="1"/>
    <col min="3069" max="3069" width="4.140625" customWidth="1"/>
    <col min="3070" max="3070" width="4.28515625" customWidth="1"/>
    <col min="3071" max="3071" width="13.42578125" customWidth="1"/>
    <col min="3072" max="3072" width="8.5703125" customWidth="1"/>
    <col min="3073" max="3073" width="8.7109375" customWidth="1"/>
    <col min="3074" max="3074" width="11.140625" customWidth="1"/>
    <col min="3075" max="3076" width="6.7109375" customWidth="1"/>
    <col min="3077" max="3077" width="5.7109375" customWidth="1"/>
    <col min="3078" max="3078" width="6.42578125" customWidth="1"/>
    <col min="3079" max="3079" width="6.28515625" customWidth="1"/>
    <col min="3080" max="3084" width="5.7109375" customWidth="1"/>
    <col min="3085" max="3085" width="13" customWidth="1"/>
    <col min="3086" max="3086" width="0" hidden="1" customWidth="1"/>
    <col min="3087" max="3087" width="10.28515625" customWidth="1"/>
    <col min="3325" max="3325" width="4.140625" customWidth="1"/>
    <col min="3326" max="3326" width="4.28515625" customWidth="1"/>
    <col min="3327" max="3327" width="13.42578125" customWidth="1"/>
    <col min="3328" max="3328" width="8.5703125" customWidth="1"/>
    <col min="3329" max="3329" width="8.7109375" customWidth="1"/>
    <col min="3330" max="3330" width="11.140625" customWidth="1"/>
    <col min="3331" max="3332" width="6.7109375" customWidth="1"/>
    <col min="3333" max="3333" width="5.7109375" customWidth="1"/>
    <col min="3334" max="3334" width="6.42578125" customWidth="1"/>
    <col min="3335" max="3335" width="6.28515625" customWidth="1"/>
    <col min="3336" max="3340" width="5.7109375" customWidth="1"/>
    <col min="3341" max="3341" width="13" customWidth="1"/>
    <col min="3342" max="3342" width="0" hidden="1" customWidth="1"/>
    <col min="3343" max="3343" width="10.28515625" customWidth="1"/>
    <col min="3581" max="3581" width="4.140625" customWidth="1"/>
    <col min="3582" max="3582" width="4.28515625" customWidth="1"/>
    <col min="3583" max="3583" width="13.42578125" customWidth="1"/>
    <col min="3584" max="3584" width="8.5703125" customWidth="1"/>
    <col min="3585" max="3585" width="8.7109375" customWidth="1"/>
    <col min="3586" max="3586" width="11.140625" customWidth="1"/>
    <col min="3587" max="3588" width="6.7109375" customWidth="1"/>
    <col min="3589" max="3589" width="5.7109375" customWidth="1"/>
    <col min="3590" max="3590" width="6.42578125" customWidth="1"/>
    <col min="3591" max="3591" width="6.28515625" customWidth="1"/>
    <col min="3592" max="3596" width="5.7109375" customWidth="1"/>
    <col min="3597" max="3597" width="13" customWidth="1"/>
    <col min="3598" max="3598" width="0" hidden="1" customWidth="1"/>
    <col min="3599" max="3599" width="10.28515625" customWidth="1"/>
    <col min="3837" max="3837" width="4.140625" customWidth="1"/>
    <col min="3838" max="3838" width="4.28515625" customWidth="1"/>
    <col min="3839" max="3839" width="13.42578125" customWidth="1"/>
    <col min="3840" max="3840" width="8.5703125" customWidth="1"/>
    <col min="3841" max="3841" width="8.7109375" customWidth="1"/>
    <col min="3842" max="3842" width="11.140625" customWidth="1"/>
    <col min="3843" max="3844" width="6.7109375" customWidth="1"/>
    <col min="3845" max="3845" width="5.7109375" customWidth="1"/>
    <col min="3846" max="3846" width="6.42578125" customWidth="1"/>
    <col min="3847" max="3847" width="6.28515625" customWidth="1"/>
    <col min="3848" max="3852" width="5.7109375" customWidth="1"/>
    <col min="3853" max="3853" width="13" customWidth="1"/>
    <col min="3854" max="3854" width="0" hidden="1" customWidth="1"/>
    <col min="3855" max="3855" width="10.28515625" customWidth="1"/>
    <col min="4093" max="4093" width="4.140625" customWidth="1"/>
    <col min="4094" max="4094" width="4.28515625" customWidth="1"/>
    <col min="4095" max="4095" width="13.42578125" customWidth="1"/>
    <col min="4096" max="4096" width="8.5703125" customWidth="1"/>
    <col min="4097" max="4097" width="8.7109375" customWidth="1"/>
    <col min="4098" max="4098" width="11.140625" customWidth="1"/>
    <col min="4099" max="4100" width="6.7109375" customWidth="1"/>
    <col min="4101" max="4101" width="5.7109375" customWidth="1"/>
    <col min="4102" max="4102" width="6.42578125" customWidth="1"/>
    <col min="4103" max="4103" width="6.28515625" customWidth="1"/>
    <col min="4104" max="4108" width="5.7109375" customWidth="1"/>
    <col min="4109" max="4109" width="13" customWidth="1"/>
    <col min="4110" max="4110" width="0" hidden="1" customWidth="1"/>
    <col min="4111" max="4111" width="10.28515625" customWidth="1"/>
    <col min="4349" max="4349" width="4.140625" customWidth="1"/>
    <col min="4350" max="4350" width="4.28515625" customWidth="1"/>
    <col min="4351" max="4351" width="13.42578125" customWidth="1"/>
    <col min="4352" max="4352" width="8.5703125" customWidth="1"/>
    <col min="4353" max="4353" width="8.7109375" customWidth="1"/>
    <col min="4354" max="4354" width="11.140625" customWidth="1"/>
    <col min="4355" max="4356" width="6.7109375" customWidth="1"/>
    <col min="4357" max="4357" width="5.7109375" customWidth="1"/>
    <col min="4358" max="4358" width="6.42578125" customWidth="1"/>
    <col min="4359" max="4359" width="6.28515625" customWidth="1"/>
    <col min="4360" max="4364" width="5.7109375" customWidth="1"/>
    <col min="4365" max="4365" width="13" customWidth="1"/>
    <col min="4366" max="4366" width="0" hidden="1" customWidth="1"/>
    <col min="4367" max="4367" width="10.28515625" customWidth="1"/>
    <col min="4605" max="4605" width="4.140625" customWidth="1"/>
    <col min="4606" max="4606" width="4.28515625" customWidth="1"/>
    <col min="4607" max="4607" width="13.42578125" customWidth="1"/>
    <col min="4608" max="4608" width="8.5703125" customWidth="1"/>
    <col min="4609" max="4609" width="8.7109375" customWidth="1"/>
    <col min="4610" max="4610" width="11.140625" customWidth="1"/>
    <col min="4611" max="4612" width="6.7109375" customWidth="1"/>
    <col min="4613" max="4613" width="5.7109375" customWidth="1"/>
    <col min="4614" max="4614" width="6.42578125" customWidth="1"/>
    <col min="4615" max="4615" width="6.28515625" customWidth="1"/>
    <col min="4616" max="4620" width="5.7109375" customWidth="1"/>
    <col min="4621" max="4621" width="13" customWidth="1"/>
    <col min="4622" max="4622" width="0" hidden="1" customWidth="1"/>
    <col min="4623" max="4623" width="10.28515625" customWidth="1"/>
    <col min="4861" max="4861" width="4.140625" customWidth="1"/>
    <col min="4862" max="4862" width="4.28515625" customWidth="1"/>
    <col min="4863" max="4863" width="13.42578125" customWidth="1"/>
    <col min="4864" max="4864" width="8.5703125" customWidth="1"/>
    <col min="4865" max="4865" width="8.7109375" customWidth="1"/>
    <col min="4866" max="4866" width="11.140625" customWidth="1"/>
    <col min="4867" max="4868" width="6.7109375" customWidth="1"/>
    <col min="4869" max="4869" width="5.7109375" customWidth="1"/>
    <col min="4870" max="4870" width="6.42578125" customWidth="1"/>
    <col min="4871" max="4871" width="6.28515625" customWidth="1"/>
    <col min="4872" max="4876" width="5.7109375" customWidth="1"/>
    <col min="4877" max="4877" width="13" customWidth="1"/>
    <col min="4878" max="4878" width="0" hidden="1" customWidth="1"/>
    <col min="4879" max="4879" width="10.28515625" customWidth="1"/>
    <col min="5117" max="5117" width="4.140625" customWidth="1"/>
    <col min="5118" max="5118" width="4.28515625" customWidth="1"/>
    <col min="5119" max="5119" width="13.42578125" customWidth="1"/>
    <col min="5120" max="5120" width="8.5703125" customWidth="1"/>
    <col min="5121" max="5121" width="8.7109375" customWidth="1"/>
    <col min="5122" max="5122" width="11.140625" customWidth="1"/>
    <col min="5123" max="5124" width="6.7109375" customWidth="1"/>
    <col min="5125" max="5125" width="5.7109375" customWidth="1"/>
    <col min="5126" max="5126" width="6.42578125" customWidth="1"/>
    <col min="5127" max="5127" width="6.28515625" customWidth="1"/>
    <col min="5128" max="5132" width="5.7109375" customWidth="1"/>
    <col min="5133" max="5133" width="13" customWidth="1"/>
    <col min="5134" max="5134" width="0" hidden="1" customWidth="1"/>
    <col min="5135" max="5135" width="10.28515625" customWidth="1"/>
    <col min="5373" max="5373" width="4.140625" customWidth="1"/>
    <col min="5374" max="5374" width="4.28515625" customWidth="1"/>
    <col min="5375" max="5375" width="13.42578125" customWidth="1"/>
    <col min="5376" max="5376" width="8.5703125" customWidth="1"/>
    <col min="5377" max="5377" width="8.7109375" customWidth="1"/>
    <col min="5378" max="5378" width="11.140625" customWidth="1"/>
    <col min="5379" max="5380" width="6.7109375" customWidth="1"/>
    <col min="5381" max="5381" width="5.7109375" customWidth="1"/>
    <col min="5382" max="5382" width="6.42578125" customWidth="1"/>
    <col min="5383" max="5383" width="6.28515625" customWidth="1"/>
    <col min="5384" max="5388" width="5.7109375" customWidth="1"/>
    <col min="5389" max="5389" width="13" customWidth="1"/>
    <col min="5390" max="5390" width="0" hidden="1" customWidth="1"/>
    <col min="5391" max="5391" width="10.28515625" customWidth="1"/>
    <col min="5629" max="5629" width="4.140625" customWidth="1"/>
    <col min="5630" max="5630" width="4.28515625" customWidth="1"/>
    <col min="5631" max="5631" width="13.42578125" customWidth="1"/>
    <col min="5632" max="5632" width="8.5703125" customWidth="1"/>
    <col min="5633" max="5633" width="8.7109375" customWidth="1"/>
    <col min="5634" max="5634" width="11.140625" customWidth="1"/>
    <col min="5635" max="5636" width="6.7109375" customWidth="1"/>
    <col min="5637" max="5637" width="5.7109375" customWidth="1"/>
    <col min="5638" max="5638" width="6.42578125" customWidth="1"/>
    <col min="5639" max="5639" width="6.28515625" customWidth="1"/>
    <col min="5640" max="5644" width="5.7109375" customWidth="1"/>
    <col min="5645" max="5645" width="13" customWidth="1"/>
    <col min="5646" max="5646" width="0" hidden="1" customWidth="1"/>
    <col min="5647" max="5647" width="10.28515625" customWidth="1"/>
    <col min="5885" max="5885" width="4.140625" customWidth="1"/>
    <col min="5886" max="5886" width="4.28515625" customWidth="1"/>
    <col min="5887" max="5887" width="13.42578125" customWidth="1"/>
    <col min="5888" max="5888" width="8.5703125" customWidth="1"/>
    <col min="5889" max="5889" width="8.7109375" customWidth="1"/>
    <col min="5890" max="5890" width="11.140625" customWidth="1"/>
    <col min="5891" max="5892" width="6.7109375" customWidth="1"/>
    <col min="5893" max="5893" width="5.7109375" customWidth="1"/>
    <col min="5894" max="5894" width="6.42578125" customWidth="1"/>
    <col min="5895" max="5895" width="6.28515625" customWidth="1"/>
    <col min="5896" max="5900" width="5.7109375" customWidth="1"/>
    <col min="5901" max="5901" width="13" customWidth="1"/>
    <col min="5902" max="5902" width="0" hidden="1" customWidth="1"/>
    <col min="5903" max="5903" width="10.28515625" customWidth="1"/>
    <col min="6141" max="6141" width="4.140625" customWidth="1"/>
    <col min="6142" max="6142" width="4.28515625" customWidth="1"/>
    <col min="6143" max="6143" width="13.42578125" customWidth="1"/>
    <col min="6144" max="6144" width="8.5703125" customWidth="1"/>
    <col min="6145" max="6145" width="8.7109375" customWidth="1"/>
    <col min="6146" max="6146" width="11.140625" customWidth="1"/>
    <col min="6147" max="6148" width="6.7109375" customWidth="1"/>
    <col min="6149" max="6149" width="5.7109375" customWidth="1"/>
    <col min="6150" max="6150" width="6.42578125" customWidth="1"/>
    <col min="6151" max="6151" width="6.28515625" customWidth="1"/>
    <col min="6152" max="6156" width="5.7109375" customWidth="1"/>
    <col min="6157" max="6157" width="13" customWidth="1"/>
    <col min="6158" max="6158" width="0" hidden="1" customWidth="1"/>
    <col min="6159" max="6159" width="10.28515625" customWidth="1"/>
    <col min="6397" max="6397" width="4.140625" customWidth="1"/>
    <col min="6398" max="6398" width="4.28515625" customWidth="1"/>
    <col min="6399" max="6399" width="13.42578125" customWidth="1"/>
    <col min="6400" max="6400" width="8.5703125" customWidth="1"/>
    <col min="6401" max="6401" width="8.7109375" customWidth="1"/>
    <col min="6402" max="6402" width="11.140625" customWidth="1"/>
    <col min="6403" max="6404" width="6.7109375" customWidth="1"/>
    <col min="6405" max="6405" width="5.7109375" customWidth="1"/>
    <col min="6406" max="6406" width="6.42578125" customWidth="1"/>
    <col min="6407" max="6407" width="6.28515625" customWidth="1"/>
    <col min="6408" max="6412" width="5.7109375" customWidth="1"/>
    <col min="6413" max="6413" width="13" customWidth="1"/>
    <col min="6414" max="6414" width="0" hidden="1" customWidth="1"/>
    <col min="6415" max="6415" width="10.28515625" customWidth="1"/>
    <col min="6653" max="6653" width="4.140625" customWidth="1"/>
    <col min="6654" max="6654" width="4.28515625" customWidth="1"/>
    <col min="6655" max="6655" width="13.42578125" customWidth="1"/>
    <col min="6656" max="6656" width="8.5703125" customWidth="1"/>
    <col min="6657" max="6657" width="8.7109375" customWidth="1"/>
    <col min="6658" max="6658" width="11.140625" customWidth="1"/>
    <col min="6659" max="6660" width="6.7109375" customWidth="1"/>
    <col min="6661" max="6661" width="5.7109375" customWidth="1"/>
    <col min="6662" max="6662" width="6.42578125" customWidth="1"/>
    <col min="6663" max="6663" width="6.28515625" customWidth="1"/>
    <col min="6664" max="6668" width="5.7109375" customWidth="1"/>
    <col min="6669" max="6669" width="13" customWidth="1"/>
    <col min="6670" max="6670" width="0" hidden="1" customWidth="1"/>
    <col min="6671" max="6671" width="10.28515625" customWidth="1"/>
    <col min="6909" max="6909" width="4.140625" customWidth="1"/>
    <col min="6910" max="6910" width="4.28515625" customWidth="1"/>
    <col min="6911" max="6911" width="13.42578125" customWidth="1"/>
    <col min="6912" max="6912" width="8.5703125" customWidth="1"/>
    <col min="6913" max="6913" width="8.7109375" customWidth="1"/>
    <col min="6914" max="6914" width="11.140625" customWidth="1"/>
    <col min="6915" max="6916" width="6.7109375" customWidth="1"/>
    <col min="6917" max="6917" width="5.7109375" customWidth="1"/>
    <col min="6918" max="6918" width="6.42578125" customWidth="1"/>
    <col min="6919" max="6919" width="6.28515625" customWidth="1"/>
    <col min="6920" max="6924" width="5.7109375" customWidth="1"/>
    <col min="6925" max="6925" width="13" customWidth="1"/>
    <col min="6926" max="6926" width="0" hidden="1" customWidth="1"/>
    <col min="6927" max="6927" width="10.28515625" customWidth="1"/>
    <col min="7165" max="7165" width="4.140625" customWidth="1"/>
    <col min="7166" max="7166" width="4.28515625" customWidth="1"/>
    <col min="7167" max="7167" width="13.42578125" customWidth="1"/>
    <col min="7168" max="7168" width="8.5703125" customWidth="1"/>
    <col min="7169" max="7169" width="8.7109375" customWidth="1"/>
    <col min="7170" max="7170" width="11.140625" customWidth="1"/>
    <col min="7171" max="7172" width="6.7109375" customWidth="1"/>
    <col min="7173" max="7173" width="5.7109375" customWidth="1"/>
    <col min="7174" max="7174" width="6.42578125" customWidth="1"/>
    <col min="7175" max="7175" width="6.28515625" customWidth="1"/>
    <col min="7176" max="7180" width="5.7109375" customWidth="1"/>
    <col min="7181" max="7181" width="13" customWidth="1"/>
    <col min="7182" max="7182" width="0" hidden="1" customWidth="1"/>
    <col min="7183" max="7183" width="10.28515625" customWidth="1"/>
    <col min="7421" max="7421" width="4.140625" customWidth="1"/>
    <col min="7422" max="7422" width="4.28515625" customWidth="1"/>
    <col min="7423" max="7423" width="13.42578125" customWidth="1"/>
    <col min="7424" max="7424" width="8.5703125" customWidth="1"/>
    <col min="7425" max="7425" width="8.7109375" customWidth="1"/>
    <col min="7426" max="7426" width="11.140625" customWidth="1"/>
    <col min="7427" max="7428" width="6.7109375" customWidth="1"/>
    <col min="7429" max="7429" width="5.7109375" customWidth="1"/>
    <col min="7430" max="7430" width="6.42578125" customWidth="1"/>
    <col min="7431" max="7431" width="6.28515625" customWidth="1"/>
    <col min="7432" max="7436" width="5.7109375" customWidth="1"/>
    <col min="7437" max="7437" width="13" customWidth="1"/>
    <col min="7438" max="7438" width="0" hidden="1" customWidth="1"/>
    <col min="7439" max="7439" width="10.28515625" customWidth="1"/>
    <col min="7677" max="7677" width="4.140625" customWidth="1"/>
    <col min="7678" max="7678" width="4.28515625" customWidth="1"/>
    <col min="7679" max="7679" width="13.42578125" customWidth="1"/>
    <col min="7680" max="7680" width="8.5703125" customWidth="1"/>
    <col min="7681" max="7681" width="8.7109375" customWidth="1"/>
    <col min="7682" max="7682" width="11.140625" customWidth="1"/>
    <col min="7683" max="7684" width="6.7109375" customWidth="1"/>
    <col min="7685" max="7685" width="5.7109375" customWidth="1"/>
    <col min="7686" max="7686" width="6.42578125" customWidth="1"/>
    <col min="7687" max="7687" width="6.28515625" customWidth="1"/>
    <col min="7688" max="7692" width="5.7109375" customWidth="1"/>
    <col min="7693" max="7693" width="13" customWidth="1"/>
    <col min="7694" max="7694" width="0" hidden="1" customWidth="1"/>
    <col min="7695" max="7695" width="10.28515625" customWidth="1"/>
    <col min="7933" max="7933" width="4.140625" customWidth="1"/>
    <col min="7934" max="7934" width="4.28515625" customWidth="1"/>
    <col min="7935" max="7935" width="13.42578125" customWidth="1"/>
    <col min="7936" max="7936" width="8.5703125" customWidth="1"/>
    <col min="7937" max="7937" width="8.7109375" customWidth="1"/>
    <col min="7938" max="7938" width="11.140625" customWidth="1"/>
    <col min="7939" max="7940" width="6.7109375" customWidth="1"/>
    <col min="7941" max="7941" width="5.7109375" customWidth="1"/>
    <col min="7942" max="7942" width="6.42578125" customWidth="1"/>
    <col min="7943" max="7943" width="6.28515625" customWidth="1"/>
    <col min="7944" max="7948" width="5.7109375" customWidth="1"/>
    <col min="7949" max="7949" width="13" customWidth="1"/>
    <col min="7950" max="7950" width="0" hidden="1" customWidth="1"/>
    <col min="7951" max="7951" width="10.28515625" customWidth="1"/>
    <col min="8189" max="8189" width="4.140625" customWidth="1"/>
    <col min="8190" max="8190" width="4.28515625" customWidth="1"/>
    <col min="8191" max="8191" width="13.42578125" customWidth="1"/>
    <col min="8192" max="8192" width="8.5703125" customWidth="1"/>
    <col min="8193" max="8193" width="8.7109375" customWidth="1"/>
    <col min="8194" max="8194" width="11.140625" customWidth="1"/>
    <col min="8195" max="8196" width="6.7109375" customWidth="1"/>
    <col min="8197" max="8197" width="5.7109375" customWidth="1"/>
    <col min="8198" max="8198" width="6.42578125" customWidth="1"/>
    <col min="8199" max="8199" width="6.28515625" customWidth="1"/>
    <col min="8200" max="8204" width="5.7109375" customWidth="1"/>
    <col min="8205" max="8205" width="13" customWidth="1"/>
    <col min="8206" max="8206" width="0" hidden="1" customWidth="1"/>
    <col min="8207" max="8207" width="10.28515625" customWidth="1"/>
    <col min="8445" max="8445" width="4.140625" customWidth="1"/>
    <col min="8446" max="8446" width="4.28515625" customWidth="1"/>
    <col min="8447" max="8447" width="13.42578125" customWidth="1"/>
    <col min="8448" max="8448" width="8.5703125" customWidth="1"/>
    <col min="8449" max="8449" width="8.7109375" customWidth="1"/>
    <col min="8450" max="8450" width="11.140625" customWidth="1"/>
    <col min="8451" max="8452" width="6.7109375" customWidth="1"/>
    <col min="8453" max="8453" width="5.7109375" customWidth="1"/>
    <col min="8454" max="8454" width="6.42578125" customWidth="1"/>
    <col min="8455" max="8455" width="6.28515625" customWidth="1"/>
    <col min="8456" max="8460" width="5.7109375" customWidth="1"/>
    <col min="8461" max="8461" width="13" customWidth="1"/>
    <col min="8462" max="8462" width="0" hidden="1" customWidth="1"/>
    <col min="8463" max="8463" width="10.28515625" customWidth="1"/>
    <col min="8701" max="8701" width="4.140625" customWidth="1"/>
    <col min="8702" max="8702" width="4.28515625" customWidth="1"/>
    <col min="8703" max="8703" width="13.42578125" customWidth="1"/>
    <col min="8704" max="8704" width="8.5703125" customWidth="1"/>
    <col min="8705" max="8705" width="8.7109375" customWidth="1"/>
    <col min="8706" max="8706" width="11.140625" customWidth="1"/>
    <col min="8707" max="8708" width="6.7109375" customWidth="1"/>
    <col min="8709" max="8709" width="5.7109375" customWidth="1"/>
    <col min="8710" max="8710" width="6.42578125" customWidth="1"/>
    <col min="8711" max="8711" width="6.28515625" customWidth="1"/>
    <col min="8712" max="8716" width="5.7109375" customWidth="1"/>
    <col min="8717" max="8717" width="13" customWidth="1"/>
    <col min="8718" max="8718" width="0" hidden="1" customWidth="1"/>
    <col min="8719" max="8719" width="10.28515625" customWidth="1"/>
    <col min="8957" max="8957" width="4.140625" customWidth="1"/>
    <col min="8958" max="8958" width="4.28515625" customWidth="1"/>
    <col min="8959" max="8959" width="13.42578125" customWidth="1"/>
    <col min="8960" max="8960" width="8.5703125" customWidth="1"/>
    <col min="8961" max="8961" width="8.7109375" customWidth="1"/>
    <col min="8962" max="8962" width="11.140625" customWidth="1"/>
    <col min="8963" max="8964" width="6.7109375" customWidth="1"/>
    <col min="8965" max="8965" width="5.7109375" customWidth="1"/>
    <col min="8966" max="8966" width="6.42578125" customWidth="1"/>
    <col min="8967" max="8967" width="6.28515625" customWidth="1"/>
    <col min="8968" max="8972" width="5.7109375" customWidth="1"/>
    <col min="8973" max="8973" width="13" customWidth="1"/>
    <col min="8974" max="8974" width="0" hidden="1" customWidth="1"/>
    <col min="8975" max="8975" width="10.28515625" customWidth="1"/>
    <col min="9213" max="9213" width="4.140625" customWidth="1"/>
    <col min="9214" max="9214" width="4.28515625" customWidth="1"/>
    <col min="9215" max="9215" width="13.42578125" customWidth="1"/>
    <col min="9216" max="9216" width="8.5703125" customWidth="1"/>
    <col min="9217" max="9217" width="8.7109375" customWidth="1"/>
    <col min="9218" max="9218" width="11.140625" customWidth="1"/>
    <col min="9219" max="9220" width="6.7109375" customWidth="1"/>
    <col min="9221" max="9221" width="5.7109375" customWidth="1"/>
    <col min="9222" max="9222" width="6.42578125" customWidth="1"/>
    <col min="9223" max="9223" width="6.28515625" customWidth="1"/>
    <col min="9224" max="9228" width="5.7109375" customWidth="1"/>
    <col min="9229" max="9229" width="13" customWidth="1"/>
    <col min="9230" max="9230" width="0" hidden="1" customWidth="1"/>
    <col min="9231" max="9231" width="10.28515625" customWidth="1"/>
    <col min="9469" max="9469" width="4.140625" customWidth="1"/>
    <col min="9470" max="9470" width="4.28515625" customWidth="1"/>
    <col min="9471" max="9471" width="13.42578125" customWidth="1"/>
    <col min="9472" max="9472" width="8.5703125" customWidth="1"/>
    <col min="9473" max="9473" width="8.7109375" customWidth="1"/>
    <col min="9474" max="9474" width="11.140625" customWidth="1"/>
    <col min="9475" max="9476" width="6.7109375" customWidth="1"/>
    <col min="9477" max="9477" width="5.7109375" customWidth="1"/>
    <col min="9478" max="9478" width="6.42578125" customWidth="1"/>
    <col min="9479" max="9479" width="6.28515625" customWidth="1"/>
    <col min="9480" max="9484" width="5.7109375" customWidth="1"/>
    <col min="9485" max="9485" width="13" customWidth="1"/>
    <col min="9486" max="9486" width="0" hidden="1" customWidth="1"/>
    <col min="9487" max="9487" width="10.28515625" customWidth="1"/>
    <col min="9725" max="9725" width="4.140625" customWidth="1"/>
    <col min="9726" max="9726" width="4.28515625" customWidth="1"/>
    <col min="9727" max="9727" width="13.42578125" customWidth="1"/>
    <col min="9728" max="9728" width="8.5703125" customWidth="1"/>
    <col min="9729" max="9729" width="8.7109375" customWidth="1"/>
    <col min="9730" max="9730" width="11.140625" customWidth="1"/>
    <col min="9731" max="9732" width="6.7109375" customWidth="1"/>
    <col min="9733" max="9733" width="5.7109375" customWidth="1"/>
    <col min="9734" max="9734" width="6.42578125" customWidth="1"/>
    <col min="9735" max="9735" width="6.28515625" customWidth="1"/>
    <col min="9736" max="9740" width="5.7109375" customWidth="1"/>
    <col min="9741" max="9741" width="13" customWidth="1"/>
    <col min="9742" max="9742" width="0" hidden="1" customWidth="1"/>
    <col min="9743" max="9743" width="10.28515625" customWidth="1"/>
    <col min="9981" max="9981" width="4.140625" customWidth="1"/>
    <col min="9982" max="9982" width="4.28515625" customWidth="1"/>
    <col min="9983" max="9983" width="13.42578125" customWidth="1"/>
    <col min="9984" max="9984" width="8.5703125" customWidth="1"/>
    <col min="9985" max="9985" width="8.7109375" customWidth="1"/>
    <col min="9986" max="9986" width="11.140625" customWidth="1"/>
    <col min="9987" max="9988" width="6.7109375" customWidth="1"/>
    <col min="9989" max="9989" width="5.7109375" customWidth="1"/>
    <col min="9990" max="9990" width="6.42578125" customWidth="1"/>
    <col min="9991" max="9991" width="6.28515625" customWidth="1"/>
    <col min="9992" max="9996" width="5.7109375" customWidth="1"/>
    <col min="9997" max="9997" width="13" customWidth="1"/>
    <col min="9998" max="9998" width="0" hidden="1" customWidth="1"/>
    <col min="9999" max="9999" width="10.28515625" customWidth="1"/>
    <col min="10237" max="10237" width="4.140625" customWidth="1"/>
    <col min="10238" max="10238" width="4.28515625" customWidth="1"/>
    <col min="10239" max="10239" width="13.42578125" customWidth="1"/>
    <col min="10240" max="10240" width="8.5703125" customWidth="1"/>
    <col min="10241" max="10241" width="8.7109375" customWidth="1"/>
    <col min="10242" max="10242" width="11.140625" customWidth="1"/>
    <col min="10243" max="10244" width="6.7109375" customWidth="1"/>
    <col min="10245" max="10245" width="5.7109375" customWidth="1"/>
    <col min="10246" max="10246" width="6.42578125" customWidth="1"/>
    <col min="10247" max="10247" width="6.28515625" customWidth="1"/>
    <col min="10248" max="10252" width="5.7109375" customWidth="1"/>
    <col min="10253" max="10253" width="13" customWidth="1"/>
    <col min="10254" max="10254" width="0" hidden="1" customWidth="1"/>
    <col min="10255" max="10255" width="10.28515625" customWidth="1"/>
    <col min="10493" max="10493" width="4.140625" customWidth="1"/>
    <col min="10494" max="10494" width="4.28515625" customWidth="1"/>
    <col min="10495" max="10495" width="13.42578125" customWidth="1"/>
    <col min="10496" max="10496" width="8.5703125" customWidth="1"/>
    <col min="10497" max="10497" width="8.7109375" customWidth="1"/>
    <col min="10498" max="10498" width="11.140625" customWidth="1"/>
    <col min="10499" max="10500" width="6.7109375" customWidth="1"/>
    <col min="10501" max="10501" width="5.7109375" customWidth="1"/>
    <col min="10502" max="10502" width="6.42578125" customWidth="1"/>
    <col min="10503" max="10503" width="6.28515625" customWidth="1"/>
    <col min="10504" max="10508" width="5.7109375" customWidth="1"/>
    <col min="10509" max="10509" width="13" customWidth="1"/>
    <col min="10510" max="10510" width="0" hidden="1" customWidth="1"/>
    <col min="10511" max="10511" width="10.28515625" customWidth="1"/>
    <col min="10749" max="10749" width="4.140625" customWidth="1"/>
    <col min="10750" max="10750" width="4.28515625" customWidth="1"/>
    <col min="10751" max="10751" width="13.42578125" customWidth="1"/>
    <col min="10752" max="10752" width="8.5703125" customWidth="1"/>
    <col min="10753" max="10753" width="8.7109375" customWidth="1"/>
    <col min="10754" max="10754" width="11.140625" customWidth="1"/>
    <col min="10755" max="10756" width="6.7109375" customWidth="1"/>
    <col min="10757" max="10757" width="5.7109375" customWidth="1"/>
    <col min="10758" max="10758" width="6.42578125" customWidth="1"/>
    <col min="10759" max="10759" width="6.28515625" customWidth="1"/>
    <col min="10760" max="10764" width="5.7109375" customWidth="1"/>
    <col min="10765" max="10765" width="13" customWidth="1"/>
    <col min="10766" max="10766" width="0" hidden="1" customWidth="1"/>
    <col min="10767" max="10767" width="10.28515625" customWidth="1"/>
    <col min="11005" max="11005" width="4.140625" customWidth="1"/>
    <col min="11006" max="11006" width="4.28515625" customWidth="1"/>
    <col min="11007" max="11007" width="13.42578125" customWidth="1"/>
    <col min="11008" max="11008" width="8.5703125" customWidth="1"/>
    <col min="11009" max="11009" width="8.7109375" customWidth="1"/>
    <col min="11010" max="11010" width="11.140625" customWidth="1"/>
    <col min="11011" max="11012" width="6.7109375" customWidth="1"/>
    <col min="11013" max="11013" width="5.7109375" customWidth="1"/>
    <col min="11014" max="11014" width="6.42578125" customWidth="1"/>
    <col min="11015" max="11015" width="6.28515625" customWidth="1"/>
    <col min="11016" max="11020" width="5.7109375" customWidth="1"/>
    <col min="11021" max="11021" width="13" customWidth="1"/>
    <col min="11022" max="11022" width="0" hidden="1" customWidth="1"/>
    <col min="11023" max="11023" width="10.28515625" customWidth="1"/>
    <col min="11261" max="11261" width="4.140625" customWidth="1"/>
    <col min="11262" max="11262" width="4.28515625" customWidth="1"/>
    <col min="11263" max="11263" width="13.42578125" customWidth="1"/>
    <col min="11264" max="11264" width="8.5703125" customWidth="1"/>
    <col min="11265" max="11265" width="8.7109375" customWidth="1"/>
    <col min="11266" max="11266" width="11.140625" customWidth="1"/>
    <col min="11267" max="11268" width="6.7109375" customWidth="1"/>
    <col min="11269" max="11269" width="5.7109375" customWidth="1"/>
    <col min="11270" max="11270" width="6.42578125" customWidth="1"/>
    <col min="11271" max="11271" width="6.28515625" customWidth="1"/>
    <col min="11272" max="11276" width="5.7109375" customWidth="1"/>
    <col min="11277" max="11277" width="13" customWidth="1"/>
    <col min="11278" max="11278" width="0" hidden="1" customWidth="1"/>
    <col min="11279" max="11279" width="10.28515625" customWidth="1"/>
    <col min="11517" max="11517" width="4.140625" customWidth="1"/>
    <col min="11518" max="11518" width="4.28515625" customWidth="1"/>
    <col min="11519" max="11519" width="13.42578125" customWidth="1"/>
    <col min="11520" max="11520" width="8.5703125" customWidth="1"/>
    <col min="11521" max="11521" width="8.7109375" customWidth="1"/>
    <col min="11522" max="11522" width="11.140625" customWidth="1"/>
    <col min="11523" max="11524" width="6.7109375" customWidth="1"/>
    <col min="11525" max="11525" width="5.7109375" customWidth="1"/>
    <col min="11526" max="11526" width="6.42578125" customWidth="1"/>
    <col min="11527" max="11527" width="6.28515625" customWidth="1"/>
    <col min="11528" max="11532" width="5.7109375" customWidth="1"/>
    <col min="11533" max="11533" width="13" customWidth="1"/>
    <col min="11534" max="11534" width="0" hidden="1" customWidth="1"/>
    <col min="11535" max="11535" width="10.28515625" customWidth="1"/>
    <col min="11773" max="11773" width="4.140625" customWidth="1"/>
    <col min="11774" max="11774" width="4.28515625" customWidth="1"/>
    <col min="11775" max="11775" width="13.42578125" customWidth="1"/>
    <col min="11776" max="11776" width="8.5703125" customWidth="1"/>
    <col min="11777" max="11777" width="8.7109375" customWidth="1"/>
    <col min="11778" max="11778" width="11.140625" customWidth="1"/>
    <col min="11779" max="11780" width="6.7109375" customWidth="1"/>
    <col min="11781" max="11781" width="5.7109375" customWidth="1"/>
    <col min="11782" max="11782" width="6.42578125" customWidth="1"/>
    <col min="11783" max="11783" width="6.28515625" customWidth="1"/>
    <col min="11784" max="11788" width="5.7109375" customWidth="1"/>
    <col min="11789" max="11789" width="13" customWidth="1"/>
    <col min="11790" max="11790" width="0" hidden="1" customWidth="1"/>
    <col min="11791" max="11791" width="10.28515625" customWidth="1"/>
    <col min="12029" max="12029" width="4.140625" customWidth="1"/>
    <col min="12030" max="12030" width="4.28515625" customWidth="1"/>
    <col min="12031" max="12031" width="13.42578125" customWidth="1"/>
    <col min="12032" max="12032" width="8.5703125" customWidth="1"/>
    <col min="12033" max="12033" width="8.7109375" customWidth="1"/>
    <col min="12034" max="12034" width="11.140625" customWidth="1"/>
    <col min="12035" max="12036" width="6.7109375" customWidth="1"/>
    <col min="12037" max="12037" width="5.7109375" customWidth="1"/>
    <col min="12038" max="12038" width="6.42578125" customWidth="1"/>
    <col min="12039" max="12039" width="6.28515625" customWidth="1"/>
    <col min="12040" max="12044" width="5.7109375" customWidth="1"/>
    <col min="12045" max="12045" width="13" customWidth="1"/>
    <col min="12046" max="12046" width="0" hidden="1" customWidth="1"/>
    <col min="12047" max="12047" width="10.28515625" customWidth="1"/>
    <col min="12285" max="12285" width="4.140625" customWidth="1"/>
    <col min="12286" max="12286" width="4.28515625" customWidth="1"/>
    <col min="12287" max="12287" width="13.42578125" customWidth="1"/>
    <col min="12288" max="12288" width="8.5703125" customWidth="1"/>
    <col min="12289" max="12289" width="8.7109375" customWidth="1"/>
    <col min="12290" max="12290" width="11.140625" customWidth="1"/>
    <col min="12291" max="12292" width="6.7109375" customWidth="1"/>
    <col min="12293" max="12293" width="5.7109375" customWidth="1"/>
    <col min="12294" max="12294" width="6.42578125" customWidth="1"/>
    <col min="12295" max="12295" width="6.28515625" customWidth="1"/>
    <col min="12296" max="12300" width="5.7109375" customWidth="1"/>
    <col min="12301" max="12301" width="13" customWidth="1"/>
    <col min="12302" max="12302" width="0" hidden="1" customWidth="1"/>
    <col min="12303" max="12303" width="10.28515625" customWidth="1"/>
    <col min="12541" max="12541" width="4.140625" customWidth="1"/>
    <col min="12542" max="12542" width="4.28515625" customWidth="1"/>
    <col min="12543" max="12543" width="13.42578125" customWidth="1"/>
    <col min="12544" max="12544" width="8.5703125" customWidth="1"/>
    <col min="12545" max="12545" width="8.7109375" customWidth="1"/>
    <col min="12546" max="12546" width="11.140625" customWidth="1"/>
    <col min="12547" max="12548" width="6.7109375" customWidth="1"/>
    <col min="12549" max="12549" width="5.7109375" customWidth="1"/>
    <col min="12550" max="12550" width="6.42578125" customWidth="1"/>
    <col min="12551" max="12551" width="6.28515625" customWidth="1"/>
    <col min="12552" max="12556" width="5.7109375" customWidth="1"/>
    <col min="12557" max="12557" width="13" customWidth="1"/>
    <col min="12558" max="12558" width="0" hidden="1" customWidth="1"/>
    <col min="12559" max="12559" width="10.28515625" customWidth="1"/>
    <col min="12797" max="12797" width="4.140625" customWidth="1"/>
    <col min="12798" max="12798" width="4.28515625" customWidth="1"/>
    <col min="12799" max="12799" width="13.42578125" customWidth="1"/>
    <col min="12800" max="12800" width="8.5703125" customWidth="1"/>
    <col min="12801" max="12801" width="8.7109375" customWidth="1"/>
    <col min="12802" max="12802" width="11.140625" customWidth="1"/>
    <col min="12803" max="12804" width="6.7109375" customWidth="1"/>
    <col min="12805" max="12805" width="5.7109375" customWidth="1"/>
    <col min="12806" max="12806" width="6.42578125" customWidth="1"/>
    <col min="12807" max="12807" width="6.28515625" customWidth="1"/>
    <col min="12808" max="12812" width="5.7109375" customWidth="1"/>
    <col min="12813" max="12813" width="13" customWidth="1"/>
    <col min="12814" max="12814" width="0" hidden="1" customWidth="1"/>
    <col min="12815" max="12815" width="10.28515625" customWidth="1"/>
    <col min="13053" max="13053" width="4.140625" customWidth="1"/>
    <col min="13054" max="13054" width="4.28515625" customWidth="1"/>
    <col min="13055" max="13055" width="13.42578125" customWidth="1"/>
    <col min="13056" max="13056" width="8.5703125" customWidth="1"/>
    <col min="13057" max="13057" width="8.7109375" customWidth="1"/>
    <col min="13058" max="13058" width="11.140625" customWidth="1"/>
    <col min="13059" max="13060" width="6.7109375" customWidth="1"/>
    <col min="13061" max="13061" width="5.7109375" customWidth="1"/>
    <col min="13062" max="13062" width="6.42578125" customWidth="1"/>
    <col min="13063" max="13063" width="6.28515625" customWidth="1"/>
    <col min="13064" max="13068" width="5.7109375" customWidth="1"/>
    <col min="13069" max="13069" width="13" customWidth="1"/>
    <col min="13070" max="13070" width="0" hidden="1" customWidth="1"/>
    <col min="13071" max="13071" width="10.28515625" customWidth="1"/>
    <col min="13309" max="13309" width="4.140625" customWidth="1"/>
    <col min="13310" max="13310" width="4.28515625" customWidth="1"/>
    <col min="13311" max="13311" width="13.42578125" customWidth="1"/>
    <col min="13312" max="13312" width="8.5703125" customWidth="1"/>
    <col min="13313" max="13313" width="8.7109375" customWidth="1"/>
    <col min="13314" max="13314" width="11.140625" customWidth="1"/>
    <col min="13315" max="13316" width="6.7109375" customWidth="1"/>
    <col min="13317" max="13317" width="5.7109375" customWidth="1"/>
    <col min="13318" max="13318" width="6.42578125" customWidth="1"/>
    <col min="13319" max="13319" width="6.28515625" customWidth="1"/>
    <col min="13320" max="13324" width="5.7109375" customWidth="1"/>
    <col min="13325" max="13325" width="13" customWidth="1"/>
    <col min="13326" max="13326" width="0" hidden="1" customWidth="1"/>
    <col min="13327" max="13327" width="10.28515625" customWidth="1"/>
    <col min="13565" max="13565" width="4.140625" customWidth="1"/>
    <col min="13566" max="13566" width="4.28515625" customWidth="1"/>
    <col min="13567" max="13567" width="13.42578125" customWidth="1"/>
    <col min="13568" max="13568" width="8.5703125" customWidth="1"/>
    <col min="13569" max="13569" width="8.7109375" customWidth="1"/>
    <col min="13570" max="13570" width="11.140625" customWidth="1"/>
    <col min="13571" max="13572" width="6.7109375" customWidth="1"/>
    <col min="13573" max="13573" width="5.7109375" customWidth="1"/>
    <col min="13574" max="13574" width="6.42578125" customWidth="1"/>
    <col min="13575" max="13575" width="6.28515625" customWidth="1"/>
    <col min="13576" max="13580" width="5.7109375" customWidth="1"/>
    <col min="13581" max="13581" width="13" customWidth="1"/>
    <col min="13582" max="13582" width="0" hidden="1" customWidth="1"/>
    <col min="13583" max="13583" width="10.28515625" customWidth="1"/>
    <col min="13821" max="13821" width="4.140625" customWidth="1"/>
    <col min="13822" max="13822" width="4.28515625" customWidth="1"/>
    <col min="13823" max="13823" width="13.42578125" customWidth="1"/>
    <col min="13824" max="13824" width="8.5703125" customWidth="1"/>
    <col min="13825" max="13825" width="8.7109375" customWidth="1"/>
    <col min="13826" max="13826" width="11.140625" customWidth="1"/>
    <col min="13827" max="13828" width="6.7109375" customWidth="1"/>
    <col min="13829" max="13829" width="5.7109375" customWidth="1"/>
    <col min="13830" max="13830" width="6.42578125" customWidth="1"/>
    <col min="13831" max="13831" width="6.28515625" customWidth="1"/>
    <col min="13832" max="13836" width="5.7109375" customWidth="1"/>
    <col min="13837" max="13837" width="13" customWidth="1"/>
    <col min="13838" max="13838" width="0" hidden="1" customWidth="1"/>
    <col min="13839" max="13839" width="10.28515625" customWidth="1"/>
    <col min="14077" max="14077" width="4.140625" customWidth="1"/>
    <col min="14078" max="14078" width="4.28515625" customWidth="1"/>
    <col min="14079" max="14079" width="13.42578125" customWidth="1"/>
    <col min="14080" max="14080" width="8.5703125" customWidth="1"/>
    <col min="14081" max="14081" width="8.7109375" customWidth="1"/>
    <col min="14082" max="14082" width="11.140625" customWidth="1"/>
    <col min="14083" max="14084" width="6.7109375" customWidth="1"/>
    <col min="14085" max="14085" width="5.7109375" customWidth="1"/>
    <col min="14086" max="14086" width="6.42578125" customWidth="1"/>
    <col min="14087" max="14087" width="6.28515625" customWidth="1"/>
    <col min="14088" max="14092" width="5.7109375" customWidth="1"/>
    <col min="14093" max="14093" width="13" customWidth="1"/>
    <col min="14094" max="14094" width="0" hidden="1" customWidth="1"/>
    <col min="14095" max="14095" width="10.28515625" customWidth="1"/>
    <col min="14333" max="14333" width="4.140625" customWidth="1"/>
    <col min="14334" max="14334" width="4.28515625" customWidth="1"/>
    <col min="14335" max="14335" width="13.42578125" customWidth="1"/>
    <col min="14336" max="14336" width="8.5703125" customWidth="1"/>
    <col min="14337" max="14337" width="8.7109375" customWidth="1"/>
    <col min="14338" max="14338" width="11.140625" customWidth="1"/>
    <col min="14339" max="14340" width="6.7109375" customWidth="1"/>
    <col min="14341" max="14341" width="5.7109375" customWidth="1"/>
    <col min="14342" max="14342" width="6.42578125" customWidth="1"/>
    <col min="14343" max="14343" width="6.28515625" customWidth="1"/>
    <col min="14344" max="14348" width="5.7109375" customWidth="1"/>
    <col min="14349" max="14349" width="13" customWidth="1"/>
    <col min="14350" max="14350" width="0" hidden="1" customWidth="1"/>
    <col min="14351" max="14351" width="10.28515625" customWidth="1"/>
    <col min="14589" max="14589" width="4.140625" customWidth="1"/>
    <col min="14590" max="14590" width="4.28515625" customWidth="1"/>
    <col min="14591" max="14591" width="13.42578125" customWidth="1"/>
    <col min="14592" max="14592" width="8.5703125" customWidth="1"/>
    <col min="14593" max="14593" width="8.7109375" customWidth="1"/>
    <col min="14594" max="14594" width="11.140625" customWidth="1"/>
    <col min="14595" max="14596" width="6.7109375" customWidth="1"/>
    <col min="14597" max="14597" width="5.7109375" customWidth="1"/>
    <col min="14598" max="14598" width="6.42578125" customWidth="1"/>
    <col min="14599" max="14599" width="6.28515625" customWidth="1"/>
    <col min="14600" max="14604" width="5.7109375" customWidth="1"/>
    <col min="14605" max="14605" width="13" customWidth="1"/>
    <col min="14606" max="14606" width="0" hidden="1" customWidth="1"/>
    <col min="14607" max="14607" width="10.28515625" customWidth="1"/>
    <col min="14845" max="14845" width="4.140625" customWidth="1"/>
    <col min="14846" max="14846" width="4.28515625" customWidth="1"/>
    <col min="14847" max="14847" width="13.42578125" customWidth="1"/>
    <col min="14848" max="14848" width="8.5703125" customWidth="1"/>
    <col min="14849" max="14849" width="8.7109375" customWidth="1"/>
    <col min="14850" max="14850" width="11.140625" customWidth="1"/>
    <col min="14851" max="14852" width="6.7109375" customWidth="1"/>
    <col min="14853" max="14853" width="5.7109375" customWidth="1"/>
    <col min="14854" max="14854" width="6.42578125" customWidth="1"/>
    <col min="14855" max="14855" width="6.28515625" customWidth="1"/>
    <col min="14856" max="14860" width="5.7109375" customWidth="1"/>
    <col min="14861" max="14861" width="13" customWidth="1"/>
    <col min="14862" max="14862" width="0" hidden="1" customWidth="1"/>
    <col min="14863" max="14863" width="10.28515625" customWidth="1"/>
    <col min="15101" max="15101" width="4.140625" customWidth="1"/>
    <col min="15102" max="15102" width="4.28515625" customWidth="1"/>
    <col min="15103" max="15103" width="13.42578125" customWidth="1"/>
    <col min="15104" max="15104" width="8.5703125" customWidth="1"/>
    <col min="15105" max="15105" width="8.7109375" customWidth="1"/>
    <col min="15106" max="15106" width="11.140625" customWidth="1"/>
    <col min="15107" max="15108" width="6.7109375" customWidth="1"/>
    <col min="15109" max="15109" width="5.7109375" customWidth="1"/>
    <col min="15110" max="15110" width="6.42578125" customWidth="1"/>
    <col min="15111" max="15111" width="6.28515625" customWidth="1"/>
    <col min="15112" max="15116" width="5.7109375" customWidth="1"/>
    <col min="15117" max="15117" width="13" customWidth="1"/>
    <col min="15118" max="15118" width="0" hidden="1" customWidth="1"/>
    <col min="15119" max="15119" width="10.28515625" customWidth="1"/>
    <col min="15357" max="15357" width="4.140625" customWidth="1"/>
    <col min="15358" max="15358" width="4.28515625" customWidth="1"/>
    <col min="15359" max="15359" width="13.42578125" customWidth="1"/>
    <col min="15360" max="15360" width="8.5703125" customWidth="1"/>
    <col min="15361" max="15361" width="8.7109375" customWidth="1"/>
    <col min="15362" max="15362" width="11.140625" customWidth="1"/>
    <col min="15363" max="15364" width="6.7109375" customWidth="1"/>
    <col min="15365" max="15365" width="5.7109375" customWidth="1"/>
    <col min="15366" max="15366" width="6.42578125" customWidth="1"/>
    <col min="15367" max="15367" width="6.28515625" customWidth="1"/>
    <col min="15368" max="15372" width="5.7109375" customWidth="1"/>
    <col min="15373" max="15373" width="13" customWidth="1"/>
    <col min="15374" max="15374" width="0" hidden="1" customWidth="1"/>
    <col min="15375" max="15375" width="10.28515625" customWidth="1"/>
    <col min="15613" max="15613" width="4.140625" customWidth="1"/>
    <col min="15614" max="15614" width="4.28515625" customWidth="1"/>
    <col min="15615" max="15615" width="13.42578125" customWidth="1"/>
    <col min="15616" max="15616" width="8.5703125" customWidth="1"/>
    <col min="15617" max="15617" width="8.7109375" customWidth="1"/>
    <col min="15618" max="15618" width="11.140625" customWidth="1"/>
    <col min="15619" max="15620" width="6.7109375" customWidth="1"/>
    <col min="15621" max="15621" width="5.7109375" customWidth="1"/>
    <col min="15622" max="15622" width="6.42578125" customWidth="1"/>
    <col min="15623" max="15623" width="6.28515625" customWidth="1"/>
    <col min="15624" max="15628" width="5.7109375" customWidth="1"/>
    <col min="15629" max="15629" width="13" customWidth="1"/>
    <col min="15630" max="15630" width="0" hidden="1" customWidth="1"/>
    <col min="15631" max="15631" width="10.28515625" customWidth="1"/>
    <col min="15869" max="15869" width="4.140625" customWidth="1"/>
    <col min="15870" max="15870" width="4.28515625" customWidth="1"/>
    <col min="15871" max="15871" width="13.42578125" customWidth="1"/>
    <col min="15872" max="15872" width="8.5703125" customWidth="1"/>
    <col min="15873" max="15873" width="8.7109375" customWidth="1"/>
    <col min="15874" max="15874" width="11.140625" customWidth="1"/>
    <col min="15875" max="15876" width="6.7109375" customWidth="1"/>
    <col min="15877" max="15877" width="5.7109375" customWidth="1"/>
    <col min="15878" max="15878" width="6.42578125" customWidth="1"/>
    <col min="15879" max="15879" width="6.28515625" customWidth="1"/>
    <col min="15880" max="15884" width="5.7109375" customWidth="1"/>
    <col min="15885" max="15885" width="13" customWidth="1"/>
    <col min="15886" max="15886" width="0" hidden="1" customWidth="1"/>
    <col min="15887" max="15887" width="10.28515625" customWidth="1"/>
    <col min="16125" max="16125" width="4.140625" customWidth="1"/>
    <col min="16126" max="16126" width="4.28515625" customWidth="1"/>
    <col min="16127" max="16127" width="13.42578125" customWidth="1"/>
    <col min="16128" max="16128" width="8.5703125" customWidth="1"/>
    <col min="16129" max="16129" width="8.7109375" customWidth="1"/>
    <col min="16130" max="16130" width="11.140625" customWidth="1"/>
    <col min="16131" max="16132" width="6.7109375" customWidth="1"/>
    <col min="16133" max="16133" width="5.7109375" customWidth="1"/>
    <col min="16134" max="16134" width="6.42578125" customWidth="1"/>
    <col min="16135" max="16135" width="6.28515625" customWidth="1"/>
    <col min="16136" max="16140" width="5.7109375" customWidth="1"/>
    <col min="16141" max="16141" width="13" customWidth="1"/>
    <col min="16142" max="16142" width="0" hidden="1" customWidth="1"/>
    <col min="16143" max="16143" width="10.28515625" customWidth="1"/>
  </cols>
  <sheetData>
    <row r="1" spans="1:18" ht="20.25" thickBot="1" x14ac:dyDescent="0.3">
      <c r="B1" s="145" t="s">
        <v>43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O1" s="28" t="s">
        <v>25</v>
      </c>
    </row>
    <row r="2" spans="1:18" ht="34.5" thickBot="1" x14ac:dyDescent="0.3">
      <c r="A2" s="65" t="s">
        <v>26</v>
      </c>
      <c r="B2" s="62" t="s">
        <v>27</v>
      </c>
      <c r="C2" s="63"/>
      <c r="D2" s="66" t="s">
        <v>28</v>
      </c>
      <c r="E2" s="67" t="s">
        <v>29</v>
      </c>
      <c r="F2" s="66" t="s">
        <v>30</v>
      </c>
      <c r="G2" s="68" t="s">
        <v>31</v>
      </c>
      <c r="H2" s="68" t="s">
        <v>32</v>
      </c>
      <c r="I2" s="69" t="s">
        <v>33</v>
      </c>
      <c r="J2" s="98" t="s">
        <v>34</v>
      </c>
      <c r="K2" s="98" t="s">
        <v>35</v>
      </c>
      <c r="L2" s="98" t="s">
        <v>36</v>
      </c>
      <c r="M2" s="70" t="s">
        <v>37</v>
      </c>
      <c r="N2" s="71" t="s">
        <v>38</v>
      </c>
      <c r="O2" s="72" t="s">
        <v>39</v>
      </c>
      <c r="R2" s="29"/>
    </row>
    <row r="3" spans="1:18" x14ac:dyDescent="0.25">
      <c r="A3" s="74">
        <v>1</v>
      </c>
      <c r="B3" s="75">
        <v>1</v>
      </c>
      <c r="C3" s="84">
        <v>44562</v>
      </c>
      <c r="D3" s="30">
        <v>0</v>
      </c>
      <c r="E3" s="87">
        <v>0</v>
      </c>
      <c r="F3" s="31">
        <f t="shared" ref="F3:F14" si="0">SUM(D3:E3)</f>
        <v>0</v>
      </c>
      <c r="G3" s="88"/>
      <c r="H3" s="32"/>
      <c r="I3" s="89"/>
      <c r="J3" s="88"/>
      <c r="K3" s="32"/>
      <c r="L3" s="123"/>
      <c r="M3" s="33">
        <f t="shared" ref="M3:M11" si="1">SUM(F3:L3)</f>
        <v>0</v>
      </c>
      <c r="N3" s="82"/>
      <c r="O3" s="76"/>
    </row>
    <row r="4" spans="1:18" x14ac:dyDescent="0.25">
      <c r="A4" s="77">
        <v>2</v>
      </c>
      <c r="B4" s="64">
        <v>2</v>
      </c>
      <c r="C4" s="85" t="s">
        <v>41</v>
      </c>
      <c r="D4" s="34"/>
      <c r="E4" s="42"/>
      <c r="F4" s="35">
        <f t="shared" si="0"/>
        <v>0</v>
      </c>
      <c r="G4" s="90"/>
      <c r="H4" s="36"/>
      <c r="I4" s="91"/>
      <c r="J4" s="90"/>
      <c r="K4" s="36"/>
      <c r="L4" s="124"/>
      <c r="M4" s="37">
        <f t="shared" si="1"/>
        <v>0</v>
      </c>
      <c r="N4" s="83"/>
      <c r="O4" s="78"/>
    </row>
    <row r="5" spans="1:18" x14ac:dyDescent="0.25">
      <c r="A5" s="77">
        <v>3</v>
      </c>
      <c r="B5" s="64">
        <v>3</v>
      </c>
      <c r="C5" s="85">
        <v>44621</v>
      </c>
      <c r="D5" s="34"/>
      <c r="E5" s="42"/>
      <c r="F5" s="35">
        <f t="shared" si="0"/>
        <v>0</v>
      </c>
      <c r="G5" s="92"/>
      <c r="H5" s="38"/>
      <c r="I5" s="93"/>
      <c r="J5" s="92"/>
      <c r="K5" s="38"/>
      <c r="L5" s="125"/>
      <c r="M5" s="39">
        <f t="shared" si="1"/>
        <v>0</v>
      </c>
      <c r="N5" s="83"/>
      <c r="O5" s="78"/>
    </row>
    <row r="6" spans="1:18" x14ac:dyDescent="0.25">
      <c r="A6" s="77">
        <v>4</v>
      </c>
      <c r="B6" s="64">
        <v>4</v>
      </c>
      <c r="C6" s="85">
        <v>44652</v>
      </c>
      <c r="D6" s="34"/>
      <c r="E6" s="42"/>
      <c r="F6" s="35">
        <f t="shared" si="0"/>
        <v>0</v>
      </c>
      <c r="G6" s="90"/>
      <c r="H6" s="36"/>
      <c r="I6" s="91"/>
      <c r="J6" s="90"/>
      <c r="K6" s="36"/>
      <c r="L6" s="124"/>
      <c r="M6" s="37">
        <f t="shared" si="1"/>
        <v>0</v>
      </c>
      <c r="N6" s="83"/>
      <c r="O6" s="79"/>
    </row>
    <row r="7" spans="1:18" x14ac:dyDescent="0.25">
      <c r="A7" s="77">
        <v>5</v>
      </c>
      <c r="B7" s="64">
        <v>5</v>
      </c>
      <c r="C7" s="85">
        <v>44682</v>
      </c>
      <c r="D7" s="34"/>
      <c r="E7" s="42"/>
      <c r="F7" s="35">
        <f>SUM(D7:E7)</f>
        <v>0</v>
      </c>
      <c r="G7" s="94"/>
      <c r="H7" s="44"/>
      <c r="I7" s="95"/>
      <c r="J7" s="126"/>
      <c r="K7" s="45"/>
      <c r="L7" s="127"/>
      <c r="M7" s="39">
        <f t="shared" si="1"/>
        <v>0</v>
      </c>
      <c r="N7" s="83"/>
      <c r="O7" s="79"/>
    </row>
    <row r="8" spans="1:18" x14ac:dyDescent="0.25">
      <c r="A8" s="77">
        <v>6</v>
      </c>
      <c r="B8" s="64">
        <v>6</v>
      </c>
      <c r="C8" s="105">
        <v>44713</v>
      </c>
      <c r="D8" s="34"/>
      <c r="E8" s="42"/>
      <c r="F8" s="35">
        <f t="shared" si="0"/>
        <v>0</v>
      </c>
      <c r="G8" s="96"/>
      <c r="H8" s="43"/>
      <c r="I8" s="97"/>
      <c r="J8" s="96"/>
      <c r="K8" s="43"/>
      <c r="L8" s="128"/>
      <c r="M8" s="37">
        <f t="shared" si="1"/>
        <v>0</v>
      </c>
      <c r="N8" s="83"/>
      <c r="O8" s="80"/>
    </row>
    <row r="9" spans="1:18" x14ac:dyDescent="0.25">
      <c r="A9" s="106">
        <v>7</v>
      </c>
      <c r="B9" s="107">
        <v>7</v>
      </c>
      <c r="C9" s="108">
        <v>44743</v>
      </c>
      <c r="D9" s="109"/>
      <c r="E9" s="110"/>
      <c r="F9" s="111">
        <f t="shared" si="0"/>
        <v>0</v>
      </c>
      <c r="G9" s="112"/>
      <c r="H9" s="113"/>
      <c r="I9" s="114"/>
      <c r="J9" s="119"/>
      <c r="K9" s="115"/>
      <c r="L9" s="129"/>
      <c r="M9" s="116">
        <f t="shared" si="1"/>
        <v>0</v>
      </c>
      <c r="N9" s="117"/>
      <c r="O9" s="118" t="s">
        <v>40</v>
      </c>
    </row>
    <row r="10" spans="1:18" x14ac:dyDescent="0.25">
      <c r="A10" s="106">
        <v>8</v>
      </c>
      <c r="B10" s="107">
        <v>8</v>
      </c>
      <c r="C10" s="108">
        <v>44774</v>
      </c>
      <c r="D10" s="109"/>
      <c r="E10" s="110"/>
      <c r="F10" s="111">
        <f t="shared" si="0"/>
        <v>0</v>
      </c>
      <c r="G10" s="119"/>
      <c r="H10" s="115"/>
      <c r="I10" s="114"/>
      <c r="J10" s="119"/>
      <c r="K10" s="115"/>
      <c r="L10" s="129"/>
      <c r="M10" s="116">
        <f t="shared" si="1"/>
        <v>0</v>
      </c>
      <c r="N10" s="117"/>
      <c r="O10" s="118" t="s">
        <v>40</v>
      </c>
    </row>
    <row r="11" spans="1:18" x14ac:dyDescent="0.25">
      <c r="A11" s="77">
        <v>9</v>
      </c>
      <c r="B11" s="64">
        <v>9</v>
      </c>
      <c r="C11" s="85">
        <v>44440</v>
      </c>
      <c r="D11" s="34"/>
      <c r="E11" s="42"/>
      <c r="F11" s="35">
        <f t="shared" si="0"/>
        <v>0</v>
      </c>
      <c r="G11" s="94"/>
      <c r="H11" s="44"/>
      <c r="I11" s="95"/>
      <c r="J11" s="126"/>
      <c r="K11" s="45"/>
      <c r="L11" s="127"/>
      <c r="M11" s="39">
        <f t="shared" si="1"/>
        <v>0</v>
      </c>
      <c r="N11" s="83"/>
      <c r="O11" s="78"/>
    </row>
    <row r="12" spans="1:18" x14ac:dyDescent="0.25">
      <c r="A12" s="99">
        <v>10</v>
      </c>
      <c r="B12" s="64">
        <v>10</v>
      </c>
      <c r="C12" s="85">
        <v>44470</v>
      </c>
      <c r="D12" s="101"/>
      <c r="E12" s="102"/>
      <c r="F12" s="35">
        <f t="shared" si="0"/>
        <v>0</v>
      </c>
      <c r="G12" s="96"/>
      <c r="H12" s="43"/>
      <c r="I12" s="97"/>
      <c r="J12" s="96"/>
      <c r="K12" s="43"/>
      <c r="L12" s="128"/>
      <c r="M12" s="37">
        <f t="shared" ref="M12:M13" si="2">SUM(F12:L12)</f>
        <v>0</v>
      </c>
      <c r="N12" s="83"/>
      <c r="O12" s="80"/>
    </row>
    <row r="13" spans="1:18" x14ac:dyDescent="0.25">
      <c r="A13" s="99">
        <v>11</v>
      </c>
      <c r="B13" s="64">
        <v>11</v>
      </c>
      <c r="C13" s="85">
        <v>44501</v>
      </c>
      <c r="D13" s="101"/>
      <c r="E13" s="102"/>
      <c r="F13" s="35">
        <f t="shared" si="0"/>
        <v>0</v>
      </c>
      <c r="G13" s="94"/>
      <c r="H13" s="44"/>
      <c r="I13" s="95"/>
      <c r="J13" s="126"/>
      <c r="K13" s="45"/>
      <c r="L13" s="127"/>
      <c r="M13" s="39">
        <f t="shared" si="2"/>
        <v>0</v>
      </c>
      <c r="N13" s="83"/>
      <c r="O13" s="78"/>
    </row>
    <row r="14" spans="1:18" ht="15.75" thickBot="1" x14ac:dyDescent="0.3">
      <c r="A14" s="100">
        <v>12</v>
      </c>
      <c r="B14" s="81">
        <v>12</v>
      </c>
      <c r="C14" s="86">
        <v>44531</v>
      </c>
      <c r="D14" s="103"/>
      <c r="E14" s="104"/>
      <c r="F14" s="40">
        <f t="shared" si="0"/>
        <v>0</v>
      </c>
      <c r="G14" s="120"/>
      <c r="H14" s="121"/>
      <c r="I14" s="122"/>
      <c r="J14" s="120"/>
      <c r="K14" s="121"/>
      <c r="L14" s="130"/>
      <c r="M14" s="41">
        <f t="shared" ref="M14" si="3">SUM(F14:L14)</f>
        <v>0</v>
      </c>
      <c r="N14" s="83"/>
      <c r="O14" s="80"/>
    </row>
    <row r="15" spans="1:18" ht="16.5" thickBot="1" x14ac:dyDescent="0.3">
      <c r="A15" s="46"/>
      <c r="B15" s="47"/>
      <c r="C15" s="48" t="s">
        <v>30</v>
      </c>
      <c r="D15" s="49">
        <f t="shared" ref="D15:M15" si="4">SUM(D3:D14)</f>
        <v>0</v>
      </c>
      <c r="E15" s="50">
        <f t="shared" si="4"/>
        <v>0</v>
      </c>
      <c r="F15" s="51">
        <f t="shared" si="4"/>
        <v>0</v>
      </c>
      <c r="G15" s="52">
        <f t="shared" si="4"/>
        <v>0</v>
      </c>
      <c r="H15" s="52">
        <f t="shared" si="4"/>
        <v>0</v>
      </c>
      <c r="I15" s="52">
        <f t="shared" si="4"/>
        <v>0</v>
      </c>
      <c r="J15" s="53">
        <f t="shared" si="4"/>
        <v>0</v>
      </c>
      <c r="K15" s="52">
        <f t="shared" si="4"/>
        <v>0</v>
      </c>
      <c r="L15" s="53">
        <f t="shared" si="4"/>
        <v>0</v>
      </c>
      <c r="M15" s="73">
        <f t="shared" si="4"/>
        <v>0</v>
      </c>
      <c r="N15" s="54"/>
      <c r="O15" s="55" t="s">
        <v>25</v>
      </c>
    </row>
    <row r="17" spans="2:13" x14ac:dyDescent="0.25">
      <c r="B17" s="56"/>
      <c r="C17" s="56"/>
      <c r="D17" s="56"/>
      <c r="E17" s="56"/>
      <c r="F17" s="56"/>
      <c r="G17" s="57"/>
      <c r="H17" s="58"/>
      <c r="I17" s="59"/>
      <c r="J17" s="146"/>
      <c r="K17" s="146"/>
      <c r="L17" s="60"/>
      <c r="M17" s="60"/>
    </row>
    <row r="18" spans="2:13" x14ac:dyDescent="0.25">
      <c r="B18" s="58"/>
      <c r="C18" s="58"/>
      <c r="D18" s="58"/>
      <c r="E18" s="58"/>
      <c r="F18" s="58"/>
      <c r="G18" s="57"/>
      <c r="H18" s="58"/>
      <c r="I18" s="59"/>
      <c r="J18" s="60"/>
      <c r="K18" s="60"/>
      <c r="L18" s="60"/>
      <c r="M18" s="60"/>
    </row>
    <row r="19" spans="2:13" x14ac:dyDescent="0.25">
      <c r="B19" s="58"/>
      <c r="C19" s="58"/>
      <c r="D19" s="58"/>
      <c r="E19" s="58"/>
      <c r="F19" s="58"/>
      <c r="G19" s="57"/>
      <c r="H19" s="58"/>
      <c r="I19" s="59"/>
      <c r="J19" s="60"/>
      <c r="K19" s="60"/>
      <c r="L19" s="60"/>
      <c r="M19" s="60"/>
    </row>
    <row r="20" spans="2:13" x14ac:dyDescent="0.25">
      <c r="B20" s="58"/>
      <c r="C20" s="58"/>
      <c r="D20" s="58"/>
      <c r="E20" s="58"/>
      <c r="F20" s="58"/>
      <c r="G20" s="57"/>
      <c r="H20" s="58"/>
      <c r="I20" s="59"/>
      <c r="J20" s="60"/>
      <c r="K20" s="60"/>
      <c r="L20" s="60"/>
      <c r="M20" s="60"/>
    </row>
    <row r="21" spans="2:13" x14ac:dyDescent="0.25">
      <c r="B21" s="58"/>
      <c r="C21" s="58"/>
      <c r="D21" s="58"/>
      <c r="E21" s="58"/>
      <c r="F21" s="58"/>
      <c r="G21" s="61"/>
      <c r="H21" s="58"/>
      <c r="I21" s="59"/>
      <c r="J21" s="60"/>
      <c r="K21" s="60"/>
      <c r="L21" s="60"/>
      <c r="M21" s="60"/>
    </row>
    <row r="22" spans="2:13" x14ac:dyDescent="0.25">
      <c r="B22" s="58"/>
      <c r="C22" s="58"/>
      <c r="D22" s="58"/>
      <c r="E22" s="58"/>
      <c r="F22" s="58"/>
      <c r="G22" s="57"/>
      <c r="H22" s="60"/>
      <c r="I22" s="60"/>
      <c r="J22" s="60"/>
      <c r="K22" s="60"/>
      <c r="L22" s="60"/>
      <c r="M22" s="60"/>
    </row>
    <row r="23" spans="2:13" x14ac:dyDescent="0.25">
      <c r="B23" s="58"/>
      <c r="C23" s="58"/>
      <c r="D23" s="58"/>
      <c r="E23" s="58"/>
      <c r="F23" s="58"/>
      <c r="G23" s="57"/>
      <c r="H23" s="60"/>
      <c r="I23" s="60"/>
      <c r="J23" s="60"/>
      <c r="K23" s="60"/>
      <c r="L23" s="60"/>
      <c r="M23" s="60"/>
    </row>
    <row r="24" spans="2:13" x14ac:dyDescent="0.25">
      <c r="B24" s="58"/>
      <c r="C24" s="58"/>
      <c r="D24" s="58"/>
      <c r="E24" s="58"/>
      <c r="F24" s="58"/>
      <c r="G24" s="57"/>
      <c r="H24" s="60"/>
      <c r="I24" s="60"/>
      <c r="J24" s="60"/>
      <c r="K24" s="60"/>
      <c r="L24" s="60"/>
      <c r="M24" s="60"/>
    </row>
    <row r="25" spans="2:13" x14ac:dyDescent="0.25">
      <c r="B25" s="58"/>
      <c r="C25" s="58"/>
      <c r="D25" s="58"/>
      <c r="E25" s="58"/>
      <c r="F25" s="58"/>
      <c r="G25" s="57"/>
      <c r="H25" s="60"/>
      <c r="I25" s="60"/>
      <c r="J25" s="60"/>
      <c r="K25" s="60"/>
      <c r="L25" s="60"/>
      <c r="M25" s="60"/>
    </row>
    <row r="26" spans="2:13" x14ac:dyDescent="0.25">
      <c r="B26" s="58"/>
      <c r="C26" s="58"/>
      <c r="D26" s="58"/>
      <c r="E26" s="58"/>
      <c r="F26" s="58"/>
      <c r="G26" s="57"/>
      <c r="H26" s="60"/>
      <c r="I26" s="60"/>
      <c r="J26" s="60"/>
      <c r="K26" s="60"/>
      <c r="L26" s="60"/>
      <c r="M26" s="60"/>
    </row>
    <row r="27" spans="2:13" x14ac:dyDescent="0.25">
      <c r="B27" s="58"/>
      <c r="C27" s="58"/>
      <c r="D27" s="58"/>
      <c r="E27" s="58"/>
      <c r="F27" s="58"/>
      <c r="G27" s="57"/>
      <c r="H27" s="60"/>
      <c r="I27" s="60"/>
      <c r="J27" s="60"/>
      <c r="K27" s="60"/>
      <c r="L27" s="60"/>
      <c r="M27" s="60"/>
    </row>
    <row r="28" spans="2:13" x14ac:dyDescent="0.25">
      <c r="B28" s="58"/>
      <c r="C28" s="58"/>
      <c r="D28" s="58"/>
      <c r="E28" s="58"/>
      <c r="F28" s="58"/>
      <c r="G28" s="57"/>
      <c r="H28" s="60"/>
      <c r="I28" s="60"/>
      <c r="J28" s="60"/>
      <c r="K28" s="60"/>
      <c r="L28" s="60"/>
      <c r="M28" s="60"/>
    </row>
    <row r="29" spans="2:13" x14ac:dyDescent="0.25">
      <c r="B29" s="58"/>
      <c r="C29" s="58"/>
      <c r="D29" s="58"/>
      <c r="E29" s="58"/>
      <c r="F29" s="58"/>
      <c r="G29" s="57"/>
      <c r="H29" s="60"/>
      <c r="I29" s="60"/>
      <c r="J29" s="60"/>
      <c r="K29" s="60"/>
      <c r="L29" s="57"/>
      <c r="M29" s="57"/>
    </row>
    <row r="30" spans="2:13" x14ac:dyDescent="0.25">
      <c r="B30" s="58"/>
      <c r="C30" s="58"/>
      <c r="D30" s="58"/>
      <c r="E30" s="58"/>
      <c r="F30" s="58"/>
      <c r="G30" s="57"/>
      <c r="H30" s="57"/>
      <c r="I30" s="57"/>
      <c r="J30" s="57"/>
      <c r="K30" s="57"/>
      <c r="L30" s="57"/>
      <c r="M30" s="57"/>
    </row>
    <row r="31" spans="2:13" x14ac:dyDescent="0.2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</sheetData>
  <mergeCells count="2">
    <mergeCell ref="B1:M1"/>
    <mergeCell ref="J17:K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Kantin Hesaplama</vt:lpstr>
      <vt:lpstr>KANTİNFTCO</vt:lpstr>
      <vt:lpstr>YEMEKHANEFTCO</vt:lpstr>
      <vt:lpstr>AYLIKTAKİP</vt:lpstr>
      <vt:lpstr>'Kantin Hesaplama'!Yazdırma_Alanı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www.sorubak.com</dc:title>
  <dc:subject>www.sorubak.com</dc:subject>
  <dc:creator/>
  <cp:keywords>www.sorubak.com</cp:keywords>
  <dc:description>www.sorubak.com</dc:description>
  <cp:lastModifiedBy/>
  <dcterms:created xsi:type="dcterms:W3CDTF">2006-09-26T09:04:32Z</dcterms:created>
  <dcterms:modified xsi:type="dcterms:W3CDTF">2022-10-21T14:44:20Z</dcterms:modified>
  <cp:category>www.sorubak.com</cp:category>
</cp:coreProperties>
</file>